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e09d24104fba9582/Dokumenter/Tijdritten/"/>
    </mc:Choice>
  </mc:AlternateContent>
  <xr:revisionPtr revIDLastSave="17" documentId="8_{953B9C39-BEE4-4768-A23D-90669049055B}" xr6:coauthVersionLast="47" xr6:coauthVersionMax="47" xr10:uidLastSave="{E2EE9F40-8B2E-4581-8E63-C7F541059377}"/>
  <bookViews>
    <workbookView xWindow="-108" yWindow="-108" windowWidth="23256" windowHeight="12456" tabRatio="732" activeTab="10" xr2:uid="{00000000-000D-0000-FFFF-FFFF00000000}"/>
  </bookViews>
  <sheets>
    <sheet name="Klassement" sheetId="19" r:id="rId1"/>
    <sheet name="12 mei" sheetId="8" r:id="rId2"/>
    <sheet name="19 mei" sheetId="7" r:id="rId3"/>
    <sheet name="7 jul" sheetId="6" r:id="rId4"/>
    <sheet name="1 sep" sheetId="5" r:id="rId5"/>
    <sheet name="8 sep" sheetId="4" r:id="rId6"/>
    <sheet name="m1" sheetId="9" r:id="rId7"/>
    <sheet name="m2" sheetId="17" r:id="rId8"/>
    <sheet name="m3" sheetId="10" r:id="rId9"/>
    <sheet name="m4" sheetId="12" r:id="rId10"/>
    <sheet name="v1" sheetId="13" r:id="rId11"/>
    <sheet name="v2" sheetId="18" r:id="rId12"/>
    <sheet name="v3" sheetId="15" r:id="rId13"/>
    <sheet name="v4" sheetId="16" r:id="rId14"/>
  </sheets>
  <definedNames>
    <definedName name="_xlnm._FilterDatabase" localSheetId="2" hidden="1">'19 mei'!$A$1:$J$57</definedName>
    <definedName name="_xlnm._FilterDatabase" localSheetId="6" hidden="1">'m1'!$A$1:$D$10</definedName>
    <definedName name="_xlnm._FilterDatabase" localSheetId="8" hidden="1">'m3'!$A$12:$J$83</definedName>
    <definedName name="_xlnm._FilterDatabase" localSheetId="9" hidden="1">'m4'!$A$12:$J$45</definedName>
    <definedName name="_xlnm._FilterDatabase" localSheetId="10" hidden="1">'v1'!$A$12:$J$54</definedName>
    <definedName name="_xlnm._FilterDatabase" localSheetId="11" hidden="1">'v2'!$A$12:$J$26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8" i="19" l="1"/>
  <c r="C48" i="19"/>
  <c r="D48" i="19"/>
  <c r="A48" i="19"/>
  <c r="B44" i="19"/>
  <c r="C44" i="19"/>
  <c r="D44" i="19"/>
  <c r="A44" i="19"/>
  <c r="F4" i="13"/>
  <c r="E4" i="13"/>
  <c r="B35" i="19"/>
  <c r="C35" i="19"/>
  <c r="D35" i="19"/>
  <c r="B36" i="19"/>
  <c r="C36" i="19"/>
  <c r="D36" i="19"/>
  <c r="E36" i="19"/>
  <c r="F36" i="19"/>
  <c r="B37" i="19"/>
  <c r="C37" i="19"/>
  <c r="D37" i="19"/>
  <c r="E37" i="19"/>
  <c r="F37" i="19"/>
  <c r="B38" i="19"/>
  <c r="C38" i="19"/>
  <c r="D38" i="19"/>
  <c r="B39" i="19"/>
  <c r="C39" i="19"/>
  <c r="D39" i="19"/>
  <c r="B40" i="19"/>
  <c r="C40" i="19"/>
  <c r="D40" i="19"/>
  <c r="A36" i="19"/>
  <c r="A37" i="19"/>
  <c r="A38" i="19"/>
  <c r="A39" i="19"/>
  <c r="A40" i="19"/>
  <c r="A35" i="19"/>
  <c r="B28" i="19"/>
  <c r="C28" i="19"/>
  <c r="D28" i="19"/>
  <c r="B29" i="19"/>
  <c r="C29" i="19"/>
  <c r="D29" i="19"/>
  <c r="B30" i="19"/>
  <c r="C30" i="19"/>
  <c r="D30" i="19"/>
  <c r="B31" i="19"/>
  <c r="C31" i="19"/>
  <c r="D31" i="19"/>
  <c r="A31" i="19"/>
  <c r="A29" i="19"/>
  <c r="A30" i="19"/>
  <c r="A28" i="19"/>
  <c r="B18" i="19"/>
  <c r="C18" i="19"/>
  <c r="D18" i="19"/>
  <c r="B19" i="19"/>
  <c r="C19" i="19"/>
  <c r="D19" i="19"/>
  <c r="B20" i="19"/>
  <c r="C20" i="19"/>
  <c r="D20" i="19"/>
  <c r="B21" i="19"/>
  <c r="C21" i="19"/>
  <c r="D21" i="19"/>
  <c r="B22" i="19"/>
  <c r="C22" i="19"/>
  <c r="D22" i="19"/>
  <c r="B23" i="19"/>
  <c r="C23" i="19"/>
  <c r="D23" i="19"/>
  <c r="B24" i="19"/>
  <c r="C24" i="19"/>
  <c r="D24" i="19"/>
  <c r="A19" i="19"/>
  <c r="A20" i="19"/>
  <c r="A21" i="19"/>
  <c r="A22" i="19"/>
  <c r="A23" i="19"/>
  <c r="A24" i="19"/>
  <c r="A18" i="19"/>
  <c r="F7" i="19"/>
  <c r="F8" i="19"/>
  <c r="B3" i="19"/>
  <c r="C3" i="19"/>
  <c r="D3" i="19"/>
  <c r="B4" i="19"/>
  <c r="C4" i="19"/>
  <c r="D4" i="19"/>
  <c r="B5" i="19"/>
  <c r="C5" i="19"/>
  <c r="D5" i="19"/>
  <c r="B6" i="19"/>
  <c r="C6" i="19"/>
  <c r="D6" i="19"/>
  <c r="B7" i="19"/>
  <c r="C7" i="19"/>
  <c r="D7" i="19"/>
  <c r="E7" i="19"/>
  <c r="B8" i="19"/>
  <c r="C8" i="19"/>
  <c r="D8" i="19"/>
  <c r="E8" i="19"/>
  <c r="B9" i="19"/>
  <c r="C9" i="19"/>
  <c r="D9" i="19"/>
  <c r="B10" i="19"/>
  <c r="C10" i="19"/>
  <c r="D10" i="19"/>
  <c r="B11" i="19"/>
  <c r="C11" i="19"/>
  <c r="D11" i="19"/>
  <c r="A4" i="19"/>
  <c r="A5" i="19"/>
  <c r="A6" i="19"/>
  <c r="A7" i="19"/>
  <c r="A8" i="19"/>
  <c r="A9" i="19"/>
  <c r="A10" i="19"/>
  <c r="A11" i="19"/>
  <c r="A3" i="19"/>
  <c r="D2" i="15"/>
  <c r="H21" i="15"/>
  <c r="I21" i="15" s="1"/>
  <c r="H39" i="4"/>
  <c r="I39" i="4" s="1"/>
  <c r="H19" i="15"/>
  <c r="I19" i="15" s="1"/>
  <c r="H17" i="15"/>
  <c r="I17" i="15" s="1"/>
  <c r="H15" i="15"/>
  <c r="I15" i="15" s="1"/>
  <c r="H13" i="15"/>
  <c r="I13" i="15" s="1"/>
  <c r="C2" i="18"/>
  <c r="H26" i="18"/>
  <c r="I26" i="18" s="1"/>
  <c r="H42" i="5"/>
  <c r="I42" i="5" s="1"/>
  <c r="H24" i="18"/>
  <c r="I24" i="18" s="1"/>
  <c r="H22" i="18"/>
  <c r="I22" i="18" s="1"/>
  <c r="H17" i="18"/>
  <c r="I17" i="18" s="1"/>
  <c r="H21" i="18"/>
  <c r="I21" i="18" s="1"/>
  <c r="H19" i="18"/>
  <c r="I19" i="18" s="1"/>
  <c r="I18" i="18"/>
  <c r="H18" i="18"/>
  <c r="H16" i="18"/>
  <c r="I16" i="18" s="1"/>
  <c r="H20" i="18"/>
  <c r="I20" i="18" s="1"/>
  <c r="H14" i="18"/>
  <c r="I14" i="18" s="1"/>
  <c r="H13" i="18"/>
  <c r="I13" i="18" s="1"/>
  <c r="D2" i="18" s="1"/>
  <c r="D7" i="13"/>
  <c r="D6" i="13"/>
  <c r="D5" i="13"/>
  <c r="D2" i="13"/>
  <c r="D4" i="13"/>
  <c r="D3" i="13"/>
  <c r="C7" i="13"/>
  <c r="C6" i="13"/>
  <c r="C3" i="13"/>
  <c r="C4" i="13"/>
  <c r="C2" i="13"/>
  <c r="C5" i="13"/>
  <c r="H50" i="13"/>
  <c r="I50" i="13" s="1"/>
  <c r="H17" i="13"/>
  <c r="I17" i="13" s="1"/>
  <c r="H36" i="13"/>
  <c r="I36" i="13" s="1"/>
  <c r="H27" i="13"/>
  <c r="I27" i="13" s="1"/>
  <c r="H39" i="13"/>
  <c r="I39" i="13" s="1"/>
  <c r="H49" i="13"/>
  <c r="I49" i="13" s="1"/>
  <c r="H35" i="13"/>
  <c r="I35" i="13" s="1"/>
  <c r="H16" i="13"/>
  <c r="I16" i="13" s="1"/>
  <c r="H26" i="13"/>
  <c r="I26" i="13" s="1"/>
  <c r="H31" i="13"/>
  <c r="I31" i="13" s="1"/>
  <c r="H38" i="13"/>
  <c r="I38" i="13" s="1"/>
  <c r="H21" i="13"/>
  <c r="I21" i="13" s="1"/>
  <c r="H44" i="13"/>
  <c r="I44" i="13" s="1"/>
  <c r="H48" i="13"/>
  <c r="I48" i="13" s="1"/>
  <c r="H34" i="13"/>
  <c r="I34" i="13" s="1"/>
  <c r="H15" i="13"/>
  <c r="I15" i="13" s="1"/>
  <c r="H25" i="13"/>
  <c r="I25" i="13" s="1"/>
  <c r="H30" i="13"/>
  <c r="I30" i="13" s="1"/>
  <c r="H37" i="13"/>
  <c r="I37" i="13" s="1"/>
  <c r="H20" i="13"/>
  <c r="I20" i="13" s="1"/>
  <c r="H43" i="13"/>
  <c r="I43" i="13" s="1"/>
  <c r="H47" i="13"/>
  <c r="I47" i="13" s="1"/>
  <c r="H33" i="13"/>
  <c r="I33" i="13" s="1"/>
  <c r="H41" i="13"/>
  <c r="I41" i="13" s="1"/>
  <c r="H22" i="13"/>
  <c r="I22" i="13" s="1"/>
  <c r="H40" i="13"/>
  <c r="I40" i="13" s="1"/>
  <c r="H42" i="13"/>
  <c r="I42" i="13" s="1"/>
  <c r="H19" i="13"/>
  <c r="I19" i="13" s="1"/>
  <c r="H14" i="13"/>
  <c r="I14" i="13" s="1"/>
  <c r="H29" i="13"/>
  <c r="I29" i="13" s="1"/>
  <c r="H24" i="13"/>
  <c r="I24" i="13" s="1"/>
  <c r="H45" i="13"/>
  <c r="I45" i="13" s="1"/>
  <c r="H46" i="13"/>
  <c r="I46" i="13" s="1"/>
  <c r="I32" i="13"/>
  <c r="H32" i="13"/>
  <c r="H13" i="13"/>
  <c r="I13" i="13" s="1"/>
  <c r="H23" i="13"/>
  <c r="I23" i="13" s="1"/>
  <c r="H28" i="13"/>
  <c r="I28" i="13" s="1"/>
  <c r="H18" i="13"/>
  <c r="I18" i="13" s="1"/>
  <c r="F7" i="9"/>
  <c r="F6" i="9"/>
  <c r="E7" i="9"/>
  <c r="E6" i="9"/>
  <c r="C3" i="10"/>
  <c r="C2" i="10"/>
  <c r="C7" i="10"/>
  <c r="C4" i="10"/>
  <c r="C5" i="10"/>
  <c r="C6" i="10"/>
  <c r="C8" i="10"/>
  <c r="D5" i="12"/>
  <c r="D4" i="12"/>
  <c r="D3" i="12"/>
  <c r="D2" i="12"/>
  <c r="C5" i="12"/>
  <c r="C4" i="12"/>
  <c r="C3" i="12"/>
  <c r="C2" i="12"/>
  <c r="H25" i="12"/>
  <c r="I25" i="12" s="1"/>
  <c r="H38" i="12"/>
  <c r="I38" i="12" s="1"/>
  <c r="H35" i="12"/>
  <c r="I35" i="12" s="1"/>
  <c r="H26" i="12"/>
  <c r="I26" i="12" s="1"/>
  <c r="H19" i="12"/>
  <c r="I19" i="12" s="1"/>
  <c r="H14" i="12"/>
  <c r="I14" i="12" s="1"/>
  <c r="H16" i="12"/>
  <c r="I16" i="12" s="1"/>
  <c r="H41" i="12"/>
  <c r="I41" i="12" s="1"/>
  <c r="H24" i="12"/>
  <c r="I24" i="12" s="1"/>
  <c r="H34" i="12"/>
  <c r="I34" i="12" s="1"/>
  <c r="H28" i="12"/>
  <c r="I28" i="12" s="1"/>
  <c r="H18" i="12"/>
  <c r="I18" i="12" s="1"/>
  <c r="H13" i="12"/>
  <c r="I13" i="12" s="1"/>
  <c r="H29" i="12"/>
  <c r="I29" i="12" s="1"/>
  <c r="H20" i="12"/>
  <c r="I20" i="12" s="1"/>
  <c r="H40" i="12"/>
  <c r="I40" i="12" s="1"/>
  <c r="H21" i="12"/>
  <c r="I21" i="12" s="1"/>
  <c r="H15" i="12"/>
  <c r="I15" i="12" s="1"/>
  <c r="H27" i="12"/>
  <c r="I27" i="12" s="1"/>
  <c r="H37" i="12"/>
  <c r="I37" i="12" s="1"/>
  <c r="H33" i="12"/>
  <c r="I33" i="12" s="1"/>
  <c r="H39" i="12"/>
  <c r="I39" i="12" s="1"/>
  <c r="H23" i="12"/>
  <c r="I23" i="12" s="1"/>
  <c r="H31" i="12"/>
  <c r="I31" i="12" s="1"/>
  <c r="H22" i="12"/>
  <c r="I22" i="12" s="1"/>
  <c r="H30" i="12"/>
  <c r="I30" i="12" s="1"/>
  <c r="H36" i="12"/>
  <c r="I36" i="12" s="1"/>
  <c r="H32" i="12"/>
  <c r="I32" i="12" s="1"/>
  <c r="H17" i="12"/>
  <c r="I17" i="12" s="1"/>
  <c r="H54" i="10"/>
  <c r="I54" i="10" s="1"/>
  <c r="H14" i="10"/>
  <c r="I14" i="10" s="1"/>
  <c r="H36" i="10"/>
  <c r="I36" i="10" s="1"/>
  <c r="H26" i="10"/>
  <c r="I26" i="10" s="1"/>
  <c r="H70" i="10"/>
  <c r="I70" i="10" s="1"/>
  <c r="H29" i="10"/>
  <c r="I29" i="10" s="1"/>
  <c r="H47" i="10"/>
  <c r="I47" i="10" s="1"/>
  <c r="H34" i="10"/>
  <c r="I34" i="10" s="1"/>
  <c r="H66" i="10"/>
  <c r="I66" i="10" s="1"/>
  <c r="H59" i="10"/>
  <c r="I59" i="10" s="1"/>
  <c r="H42" i="10"/>
  <c r="I42" i="10" s="1"/>
  <c r="H60" i="10"/>
  <c r="I60" i="10" s="1"/>
  <c r="H68" i="10"/>
  <c r="I68" i="10" s="1"/>
  <c r="H40" i="10"/>
  <c r="I40" i="10" s="1"/>
  <c r="H19" i="10"/>
  <c r="I19" i="10" s="1"/>
  <c r="H78" i="10"/>
  <c r="I78" i="10" s="1"/>
  <c r="H28" i="10"/>
  <c r="I28" i="10" s="1"/>
  <c r="H75" i="10"/>
  <c r="I75" i="10" s="1"/>
  <c r="H69" i="10"/>
  <c r="I69" i="10" s="1"/>
  <c r="H25" i="10"/>
  <c r="I25" i="10" s="1"/>
  <c r="H33" i="10"/>
  <c r="I33" i="10" s="1"/>
  <c r="H50" i="10"/>
  <c r="I50" i="10" s="1"/>
  <c r="H46" i="10"/>
  <c r="I46" i="10" s="1"/>
  <c r="H65" i="10"/>
  <c r="I65" i="10" s="1"/>
  <c r="H73" i="10"/>
  <c r="I73" i="10" s="1"/>
  <c r="H58" i="10"/>
  <c r="I58" i="10" s="1"/>
  <c r="H21" i="10"/>
  <c r="I21" i="10" s="1"/>
  <c r="H18" i="10"/>
  <c r="I18" i="10" s="1"/>
  <c r="H15" i="10"/>
  <c r="I15" i="10" s="1"/>
  <c r="H37" i="10"/>
  <c r="I37" i="10" s="1"/>
  <c r="H35" i="10"/>
  <c r="I35" i="10" s="1"/>
  <c r="H41" i="10"/>
  <c r="I41" i="10" s="1"/>
  <c r="H24" i="10"/>
  <c r="I24" i="10" s="1"/>
  <c r="H53" i="10"/>
  <c r="I53" i="10" s="1"/>
  <c r="H72" i="10"/>
  <c r="I72" i="10" s="1"/>
  <c r="H32" i="10"/>
  <c r="I32" i="10" s="1"/>
  <c r="H64" i="10"/>
  <c r="I64" i="10" s="1"/>
  <c r="H45" i="10"/>
  <c r="I45" i="10" s="1"/>
  <c r="H79" i="10"/>
  <c r="I79" i="10" s="1"/>
  <c r="H57" i="10"/>
  <c r="I57" i="10" s="1"/>
  <c r="H71" i="10"/>
  <c r="I71" i="10" s="1"/>
  <c r="H39" i="10"/>
  <c r="I39" i="10" s="1"/>
  <c r="H17" i="10"/>
  <c r="I17" i="10" s="1"/>
  <c r="H44" i="10"/>
  <c r="I44" i="10" s="1"/>
  <c r="H61" i="10"/>
  <c r="I61" i="10" s="1"/>
  <c r="H16" i="10"/>
  <c r="I16" i="10" s="1"/>
  <c r="H77" i="10"/>
  <c r="I77" i="10" s="1"/>
  <c r="H76" i="10"/>
  <c r="I76" i="10" s="1"/>
  <c r="H67" i="10"/>
  <c r="I67" i="10" s="1"/>
  <c r="H38" i="10"/>
  <c r="I38" i="10" s="1"/>
  <c r="H23" i="10"/>
  <c r="I23" i="10" s="1"/>
  <c r="H20" i="10"/>
  <c r="I20" i="10" s="1"/>
  <c r="H31" i="10"/>
  <c r="I31" i="10" s="1"/>
  <c r="H49" i="10"/>
  <c r="I49" i="10" s="1"/>
  <c r="H63" i="10"/>
  <c r="I63" i="10" s="1"/>
  <c r="H52" i="10"/>
  <c r="I52" i="10" s="1"/>
  <c r="H56" i="10"/>
  <c r="I56" i="10" s="1"/>
  <c r="H18" i="17"/>
  <c r="I18" i="17" s="1"/>
  <c r="H17" i="17"/>
  <c r="I17" i="17" s="1"/>
  <c r="H16" i="17"/>
  <c r="I16" i="17" s="1"/>
  <c r="H15" i="17"/>
  <c r="I15" i="17" s="1"/>
  <c r="H14" i="17"/>
  <c r="I14" i="17" s="1"/>
  <c r="H13" i="17"/>
  <c r="I13" i="17" s="1"/>
  <c r="H27" i="10"/>
  <c r="I27" i="10" s="1"/>
  <c r="H74" i="10"/>
  <c r="I74" i="10" s="1"/>
  <c r="H13" i="10"/>
  <c r="I13" i="10" s="1"/>
  <c r="D8" i="10" s="1"/>
  <c r="H22" i="10"/>
  <c r="I22" i="10" s="1"/>
  <c r="D6" i="10" s="1"/>
  <c r="H30" i="10"/>
  <c r="I30" i="10" s="1"/>
  <c r="H51" i="10"/>
  <c r="I51" i="10" s="1"/>
  <c r="D7" i="10" s="1"/>
  <c r="H48" i="10"/>
  <c r="I48" i="10" s="1"/>
  <c r="H43" i="10"/>
  <c r="I43" i="10" s="1"/>
  <c r="D4" i="10" s="1"/>
  <c r="H62" i="10"/>
  <c r="I62" i="10" s="1"/>
  <c r="H55" i="10"/>
  <c r="I55" i="10" s="1"/>
  <c r="C10" i="9"/>
  <c r="C8" i="9"/>
  <c r="C4" i="9"/>
  <c r="C3" i="9"/>
  <c r="C9" i="9"/>
  <c r="C6" i="9"/>
  <c r="C7" i="9"/>
  <c r="C2" i="9"/>
  <c r="C5" i="9"/>
  <c r="H46" i="9"/>
  <c r="I46" i="9" s="1"/>
  <c r="H36" i="9"/>
  <c r="I36" i="9" s="1"/>
  <c r="H68" i="9"/>
  <c r="I68" i="9" s="1"/>
  <c r="H27" i="9"/>
  <c r="I27" i="9" s="1"/>
  <c r="H59" i="9"/>
  <c r="I59" i="9" s="1"/>
  <c r="H32" i="9"/>
  <c r="I32" i="9" s="1"/>
  <c r="H17" i="9"/>
  <c r="I17" i="9" s="1"/>
  <c r="H22" i="9"/>
  <c r="I22" i="9" s="1"/>
  <c r="H63" i="9"/>
  <c r="I63" i="9" s="1"/>
  <c r="H67" i="9"/>
  <c r="I67" i="9" s="1"/>
  <c r="H35" i="9"/>
  <c r="I35" i="9" s="1"/>
  <c r="H37" i="9"/>
  <c r="I37" i="9" s="1"/>
  <c r="H26" i="9"/>
  <c r="I26" i="9" s="1"/>
  <c r="H31" i="9"/>
  <c r="I31" i="9" s="1"/>
  <c r="H58" i="9"/>
  <c r="I58" i="9" s="1"/>
  <c r="H16" i="9"/>
  <c r="I16" i="9" s="1"/>
  <c r="H49" i="9"/>
  <c r="I49" i="9" s="1"/>
  <c r="H41" i="9"/>
  <c r="I41" i="9" s="1"/>
  <c r="H62" i="9"/>
  <c r="I62" i="9" s="1"/>
  <c r="H54" i="9"/>
  <c r="I54" i="9" s="1"/>
  <c r="H21" i="9"/>
  <c r="I21" i="9" s="1"/>
  <c r="H71" i="9"/>
  <c r="I71" i="9" s="1"/>
  <c r="H45" i="9"/>
  <c r="I45" i="9" s="1"/>
  <c r="H66" i="9"/>
  <c r="I66" i="9" s="1"/>
  <c r="H33" i="9"/>
  <c r="I33" i="9" s="1"/>
  <c r="H25" i="9"/>
  <c r="I25" i="9" s="1"/>
  <c r="H57" i="9"/>
  <c r="I57" i="9" s="1"/>
  <c r="H42" i="9"/>
  <c r="I42" i="9" s="1"/>
  <c r="H30" i="9"/>
  <c r="I30" i="9" s="1"/>
  <c r="H72" i="9"/>
  <c r="I72" i="9" s="1"/>
  <c r="H15" i="9"/>
  <c r="I15" i="9" s="1"/>
  <c r="H51" i="9"/>
  <c r="I51" i="9" s="1"/>
  <c r="H48" i="9"/>
  <c r="I48" i="9" s="1"/>
  <c r="H40" i="9"/>
  <c r="I40" i="9" s="1"/>
  <c r="H20" i="9"/>
  <c r="I20" i="9" s="1"/>
  <c r="H61" i="9"/>
  <c r="I61" i="9" s="1"/>
  <c r="H53" i="9"/>
  <c r="I53" i="9" s="1"/>
  <c r="H70" i="9"/>
  <c r="I70" i="9" s="1"/>
  <c r="H44" i="9"/>
  <c r="I44" i="9" s="1"/>
  <c r="H50" i="9"/>
  <c r="I50" i="9" s="1"/>
  <c r="H24" i="9"/>
  <c r="I24" i="9" s="1"/>
  <c r="H69" i="9"/>
  <c r="I69" i="9" s="1"/>
  <c r="H47" i="9"/>
  <c r="I47" i="9" s="1"/>
  <c r="H39" i="9"/>
  <c r="I39" i="9" s="1"/>
  <c r="H19" i="9"/>
  <c r="I19" i="9" s="1"/>
  <c r="H65" i="9"/>
  <c r="I65" i="9" s="1"/>
  <c r="H56" i="9"/>
  <c r="I56" i="9" s="1"/>
  <c r="H14" i="9"/>
  <c r="I14" i="9" s="1"/>
  <c r="H29" i="9"/>
  <c r="I29" i="9" s="1"/>
  <c r="H52" i="9"/>
  <c r="I52" i="9" s="1"/>
  <c r="H60" i="9"/>
  <c r="I60" i="9" s="1"/>
  <c r="H43" i="9"/>
  <c r="I43" i="9" s="1"/>
  <c r="H64" i="9"/>
  <c r="I64" i="9" s="1"/>
  <c r="H34" i="9"/>
  <c r="I34" i="9" s="1"/>
  <c r="H28" i="9"/>
  <c r="I28" i="9" s="1"/>
  <c r="H13" i="9"/>
  <c r="I13" i="9" s="1"/>
  <c r="H23" i="9"/>
  <c r="I23" i="9" s="1"/>
  <c r="D7" i="9" s="1"/>
  <c r="H38" i="9"/>
  <c r="I38" i="9" s="1"/>
  <c r="D3" i="9" s="1"/>
  <c r="H55" i="9"/>
  <c r="I55" i="9" s="1"/>
  <c r="H18" i="9"/>
  <c r="I18" i="9" s="1"/>
  <c r="H35" i="8"/>
  <c r="I35" i="8" s="1"/>
  <c r="H34" i="8"/>
  <c r="I34" i="8" s="1"/>
  <c r="H33" i="8"/>
  <c r="I33" i="8" s="1"/>
  <c r="H32" i="8"/>
  <c r="I32" i="8" s="1"/>
  <c r="H31" i="8"/>
  <c r="I31" i="8" s="1"/>
  <c r="H30" i="8"/>
  <c r="I30" i="8" s="1"/>
  <c r="H29" i="8"/>
  <c r="I29" i="8" s="1"/>
  <c r="H28" i="8"/>
  <c r="I28" i="8" s="1"/>
  <c r="H27" i="8"/>
  <c r="I27" i="8" s="1"/>
  <c r="H26" i="8"/>
  <c r="I26" i="8" s="1"/>
  <c r="H25" i="8"/>
  <c r="I25" i="8" s="1"/>
  <c r="H24" i="8"/>
  <c r="I24" i="8" s="1"/>
  <c r="H23" i="8"/>
  <c r="I23" i="8" s="1"/>
  <c r="H22" i="8"/>
  <c r="I22" i="8" s="1"/>
  <c r="H21" i="8"/>
  <c r="I21" i="8" s="1"/>
  <c r="H20" i="8"/>
  <c r="I20" i="8" s="1"/>
  <c r="H19" i="8"/>
  <c r="I19" i="8" s="1"/>
  <c r="H18" i="8"/>
  <c r="I18" i="8" s="1"/>
  <c r="H17" i="8"/>
  <c r="I17" i="8" s="1"/>
  <c r="H16" i="8"/>
  <c r="I16" i="8" s="1"/>
  <c r="H15" i="8"/>
  <c r="I15" i="8" s="1"/>
  <c r="H14" i="8"/>
  <c r="I14" i="8" s="1"/>
  <c r="H13" i="8"/>
  <c r="I13" i="8" s="1"/>
  <c r="H12" i="8"/>
  <c r="I12" i="8" s="1"/>
  <c r="H11" i="8"/>
  <c r="I11" i="8" s="1"/>
  <c r="H10" i="8"/>
  <c r="I10" i="8" s="1"/>
  <c r="H9" i="8"/>
  <c r="I9" i="8" s="1"/>
  <c r="H8" i="8"/>
  <c r="I8" i="8" s="1"/>
  <c r="H7" i="8"/>
  <c r="I7" i="8" s="1"/>
  <c r="H6" i="8"/>
  <c r="I6" i="8" s="1"/>
  <c r="I5" i="8"/>
  <c r="H5" i="8"/>
  <c r="H4" i="8"/>
  <c r="I4" i="8" s="1"/>
  <c r="I3" i="8"/>
  <c r="H3" i="8"/>
  <c r="H2" i="8"/>
  <c r="I2" i="8" s="1"/>
  <c r="D5" i="10" l="1"/>
  <c r="D3" i="10"/>
  <c r="D2" i="10"/>
  <c r="D8" i="9"/>
  <c r="D4" i="9"/>
  <c r="D10" i="9"/>
  <c r="D9" i="9"/>
  <c r="D6" i="9"/>
  <c r="D2" i="9"/>
  <c r="D5" i="9"/>
  <c r="H39" i="7" l="1"/>
  <c r="I39" i="7" s="1"/>
  <c r="H56" i="7"/>
  <c r="I56" i="7" s="1"/>
  <c r="H38" i="7"/>
  <c r="I38" i="7" s="1"/>
  <c r="H30" i="7"/>
  <c r="I30" i="7" s="1"/>
  <c r="I29" i="7"/>
  <c r="H29" i="7"/>
  <c r="H16" i="7"/>
  <c r="I16" i="7" s="1"/>
  <c r="I28" i="7"/>
  <c r="H28" i="7"/>
  <c r="H27" i="7"/>
  <c r="I27" i="7" s="1"/>
  <c r="H15" i="7"/>
  <c r="I15" i="7" s="1"/>
  <c r="H55" i="7"/>
  <c r="I55" i="7" s="1"/>
  <c r="H26" i="7"/>
  <c r="I26" i="7" s="1"/>
  <c r="H54" i="7"/>
  <c r="I54" i="7" s="1"/>
  <c r="H53" i="7"/>
  <c r="I53" i="7" s="1"/>
  <c r="H50" i="7"/>
  <c r="I50" i="7" s="1"/>
  <c r="I52" i="7"/>
  <c r="H52" i="7"/>
  <c r="H37" i="7"/>
  <c r="I37" i="7" s="1"/>
  <c r="H36" i="7"/>
  <c r="I36" i="7" s="1"/>
  <c r="H25" i="7"/>
  <c r="I25" i="7" s="1"/>
  <c r="H24" i="7"/>
  <c r="I24" i="7" s="1"/>
  <c r="H35" i="7"/>
  <c r="I35" i="7" s="1"/>
  <c r="H23" i="7"/>
  <c r="I23" i="7" s="1"/>
  <c r="H51" i="7"/>
  <c r="I51" i="7" s="1"/>
  <c r="H34" i="7"/>
  <c r="I34" i="7" s="1"/>
  <c r="H57" i="7"/>
  <c r="I57" i="7" s="1"/>
  <c r="H22" i="7"/>
  <c r="I22" i="7" s="1"/>
  <c r="H21" i="7"/>
  <c r="I21" i="7" s="1"/>
  <c r="H33" i="7"/>
  <c r="I33" i="7" s="1"/>
  <c r="H32" i="7"/>
  <c r="I32" i="7" s="1"/>
  <c r="H20" i="7"/>
  <c r="I20" i="7" s="1"/>
  <c r="H31" i="7"/>
  <c r="I31" i="7" s="1"/>
  <c r="I19" i="7"/>
  <c r="H19" i="7"/>
  <c r="H18" i="7"/>
  <c r="I18" i="7" s="1"/>
  <c r="H17" i="7"/>
  <c r="I17" i="7" s="1"/>
  <c r="H14" i="7"/>
  <c r="I14" i="7" s="1"/>
  <c r="H49" i="7"/>
  <c r="I49" i="7" s="1"/>
  <c r="H13" i="7"/>
  <c r="I13" i="7" s="1"/>
  <c r="I48" i="7"/>
  <c r="H48" i="7"/>
  <c r="H47" i="7"/>
  <c r="I47" i="7" s="1"/>
  <c r="I46" i="7"/>
  <c r="H46" i="7"/>
  <c r="H45" i="7"/>
  <c r="I45" i="7" s="1"/>
  <c r="H12" i="7"/>
  <c r="I12" i="7" s="1"/>
  <c r="H11" i="7"/>
  <c r="I11" i="7" s="1"/>
  <c r="H10" i="7"/>
  <c r="I10" i="7" s="1"/>
  <c r="H44" i="7"/>
  <c r="I44" i="7" s="1"/>
  <c r="H9" i="7"/>
  <c r="I9" i="7" s="1"/>
  <c r="H43" i="7"/>
  <c r="I43" i="7" s="1"/>
  <c r="H8" i="7"/>
  <c r="I8" i="7" s="1"/>
  <c r="H42" i="7"/>
  <c r="I42" i="7" s="1"/>
  <c r="I7" i="7"/>
  <c r="H7" i="7"/>
  <c r="H41" i="7"/>
  <c r="I41" i="7" s="1"/>
  <c r="I40" i="7"/>
  <c r="H40" i="7"/>
  <c r="H6" i="7"/>
  <c r="I6" i="7" s="1"/>
  <c r="H5" i="7"/>
  <c r="I5" i="7" s="1"/>
  <c r="H4" i="7"/>
  <c r="I4" i="7" s="1"/>
  <c r="H3" i="7"/>
  <c r="I3" i="7" s="1"/>
  <c r="H2" i="7"/>
  <c r="I2" i="7" s="1"/>
  <c r="H47" i="6" l="1"/>
  <c r="I47" i="6" s="1"/>
  <c r="H46" i="6"/>
  <c r="I46" i="6" s="1"/>
  <c r="I45" i="6"/>
  <c r="H45" i="6"/>
  <c r="H44" i="6"/>
  <c r="I44" i="6" s="1"/>
  <c r="I43" i="6"/>
  <c r="H43" i="6"/>
  <c r="H42" i="6"/>
  <c r="I42" i="6" s="1"/>
  <c r="I41" i="6"/>
  <c r="H41" i="6"/>
  <c r="H40" i="6"/>
  <c r="I40" i="6" s="1"/>
  <c r="I39" i="6"/>
  <c r="H39" i="6"/>
  <c r="H38" i="6"/>
  <c r="I38" i="6" s="1"/>
  <c r="I37" i="6"/>
  <c r="H37" i="6"/>
  <c r="H36" i="6"/>
  <c r="I36" i="6" s="1"/>
  <c r="I35" i="6"/>
  <c r="H35" i="6"/>
  <c r="H34" i="6"/>
  <c r="I34" i="6" s="1"/>
  <c r="I33" i="6"/>
  <c r="H33" i="6"/>
  <c r="H32" i="6"/>
  <c r="I32" i="6" s="1"/>
  <c r="I31" i="6"/>
  <c r="H31" i="6"/>
  <c r="H30" i="6"/>
  <c r="I30" i="6" s="1"/>
  <c r="I29" i="6"/>
  <c r="H29" i="6"/>
  <c r="H28" i="6"/>
  <c r="I28" i="6" s="1"/>
  <c r="I27" i="6"/>
  <c r="H27" i="6"/>
  <c r="H26" i="6"/>
  <c r="I26" i="6" s="1"/>
  <c r="H25" i="6"/>
  <c r="I25" i="6" s="1"/>
  <c r="H24" i="6"/>
  <c r="I24" i="6" s="1"/>
  <c r="H23" i="6"/>
  <c r="I23" i="6" s="1"/>
  <c r="H22" i="6"/>
  <c r="I22" i="6" s="1"/>
  <c r="H21" i="6"/>
  <c r="I21" i="6" s="1"/>
  <c r="H20" i="6"/>
  <c r="I20" i="6" s="1"/>
  <c r="H19" i="6"/>
  <c r="I19" i="6" s="1"/>
  <c r="H18" i="6"/>
  <c r="I18" i="6" s="1"/>
  <c r="H17" i="6"/>
  <c r="I17" i="6" s="1"/>
  <c r="H16" i="6"/>
  <c r="I16" i="6" s="1"/>
  <c r="H15" i="6"/>
  <c r="I15" i="6" s="1"/>
  <c r="H14" i="6"/>
  <c r="I14" i="6" s="1"/>
  <c r="H13" i="6"/>
  <c r="I13" i="6" s="1"/>
  <c r="H12" i="6"/>
  <c r="I12" i="6" s="1"/>
  <c r="H11" i="6"/>
  <c r="I11" i="6" s="1"/>
  <c r="H10" i="6"/>
  <c r="I10" i="6" s="1"/>
  <c r="H9" i="6"/>
  <c r="I9" i="6" s="1"/>
  <c r="H8" i="6"/>
  <c r="I8" i="6" s="1"/>
  <c r="H7" i="6"/>
  <c r="I7" i="6" s="1"/>
  <c r="H6" i="6"/>
  <c r="I6" i="6" s="1"/>
  <c r="H5" i="6"/>
  <c r="I5" i="6" s="1"/>
  <c r="H4" i="6"/>
  <c r="I4" i="6" s="1"/>
  <c r="H3" i="6"/>
  <c r="I3" i="6" s="1"/>
  <c r="H2" i="6"/>
  <c r="I2" i="6" s="1"/>
  <c r="H43" i="5" l="1"/>
  <c r="I43" i="5" s="1"/>
  <c r="I41" i="5"/>
  <c r="H41" i="5"/>
  <c r="I40" i="5"/>
  <c r="H40" i="5"/>
  <c r="I39" i="5"/>
  <c r="H39" i="5"/>
  <c r="I38" i="5"/>
  <c r="H38" i="5"/>
  <c r="I37" i="5"/>
  <c r="H37" i="5"/>
  <c r="I36" i="5"/>
  <c r="H36" i="5"/>
  <c r="I35" i="5"/>
  <c r="H35" i="5"/>
  <c r="I34" i="5"/>
  <c r="H34" i="5"/>
  <c r="I33" i="5"/>
  <c r="H33" i="5"/>
  <c r="I32" i="5"/>
  <c r="H32" i="5"/>
  <c r="I31" i="5"/>
  <c r="H31" i="5"/>
  <c r="I30" i="5"/>
  <c r="H30" i="5"/>
  <c r="I29" i="5"/>
  <c r="H29" i="5"/>
  <c r="I28" i="5"/>
  <c r="H28" i="5"/>
  <c r="I27" i="5"/>
  <c r="H27" i="5"/>
  <c r="I26" i="5"/>
  <c r="H26" i="5"/>
  <c r="I25" i="5"/>
  <c r="H25" i="5"/>
  <c r="I24" i="5"/>
  <c r="H24" i="5"/>
  <c r="I23" i="5"/>
  <c r="H23" i="5"/>
  <c r="I22" i="5"/>
  <c r="H22" i="5"/>
  <c r="I21" i="5"/>
  <c r="H21" i="5"/>
  <c r="I20" i="5"/>
  <c r="H20" i="5"/>
  <c r="I19" i="5"/>
  <c r="H19" i="5"/>
  <c r="I18" i="5"/>
  <c r="H18" i="5"/>
  <c r="I17" i="5"/>
  <c r="H17" i="5"/>
  <c r="I16" i="5"/>
  <c r="H16" i="5"/>
  <c r="I15" i="5"/>
  <c r="H15" i="5"/>
  <c r="I14" i="5"/>
  <c r="H14" i="5"/>
  <c r="I13" i="5"/>
  <c r="H13" i="5"/>
  <c r="I12" i="5"/>
  <c r="H12" i="5"/>
  <c r="I11" i="5"/>
  <c r="H11" i="5"/>
  <c r="I10" i="5"/>
  <c r="H10" i="5"/>
  <c r="I9" i="5"/>
  <c r="H9" i="5"/>
  <c r="I8" i="5"/>
  <c r="H8" i="5"/>
  <c r="I7" i="5"/>
  <c r="H7" i="5"/>
  <c r="I6" i="5"/>
  <c r="H6" i="5"/>
  <c r="I5" i="5"/>
  <c r="H5" i="5"/>
  <c r="I4" i="5"/>
  <c r="H4" i="5"/>
  <c r="I3" i="5"/>
  <c r="H3" i="5"/>
  <c r="H2" i="5"/>
  <c r="I2" i="5" s="1"/>
  <c r="H20" i="4" l="1"/>
  <c r="I20" i="4" s="1"/>
  <c r="H31" i="4" l="1"/>
  <c r="H6" i="4"/>
  <c r="H30" i="4"/>
  <c r="H35" i="4" l="1"/>
  <c r="I35" i="4" s="1"/>
  <c r="H28" i="4"/>
  <c r="I28" i="4" s="1"/>
  <c r="H26" i="4"/>
  <c r="I26" i="4" s="1"/>
  <c r="H18" i="4"/>
  <c r="I18" i="4" s="1"/>
  <c r="H8" i="4"/>
  <c r="I8" i="4" s="1"/>
  <c r="H11" i="4"/>
  <c r="I11" i="4" s="1"/>
  <c r="H21" i="4"/>
  <c r="I21" i="4" s="1"/>
  <c r="H32" i="4"/>
  <c r="I32" i="4" s="1"/>
  <c r="H33" i="4"/>
  <c r="I33" i="4" s="1"/>
  <c r="H36" i="4"/>
  <c r="I36" i="4" s="1"/>
  <c r="H37" i="4"/>
  <c r="I37" i="4" s="1"/>
  <c r="H15" i="4"/>
  <c r="I15" i="4" s="1"/>
  <c r="H2" i="4"/>
  <c r="I2" i="4" s="1"/>
  <c r="H10" i="4"/>
  <c r="I10" i="4" s="1"/>
  <c r="H4" i="4"/>
  <c r="I4" i="4" s="1"/>
  <c r="H12" i="4"/>
  <c r="I12" i="4" s="1"/>
  <c r="H17" i="4"/>
  <c r="I17" i="4" s="1"/>
  <c r="I31" i="4"/>
  <c r="H34" i="4"/>
  <c r="I34" i="4" s="1"/>
  <c r="H38" i="4"/>
  <c r="I38" i="4" s="1"/>
  <c r="H16" i="4"/>
  <c r="I16" i="4" s="1"/>
  <c r="H3" i="4"/>
  <c r="I3" i="4" s="1"/>
  <c r="H5" i="4"/>
  <c r="I5" i="4" s="1"/>
  <c r="H19" i="4"/>
  <c r="I19" i="4" s="1"/>
  <c r="H25" i="4"/>
  <c r="I25" i="4" s="1"/>
  <c r="H29" i="4"/>
  <c r="I29" i="4" s="1"/>
  <c r="H23" i="4"/>
  <c r="I23" i="4" s="1"/>
  <c r="I6" i="4"/>
  <c r="H24" i="4"/>
  <c r="I24" i="4" s="1"/>
  <c r="H9" i="4"/>
  <c r="I9" i="4" s="1"/>
  <c r="H13" i="4"/>
  <c r="I13" i="4" s="1"/>
  <c r="H27" i="4"/>
  <c r="I27" i="4" s="1"/>
  <c r="H22" i="4"/>
  <c r="I22" i="4" s="1"/>
  <c r="H7" i="4"/>
  <c r="I7" i="4" s="1"/>
  <c r="I30" i="4"/>
  <c r="H14" i="4"/>
  <c r="I14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WV De Waardrenner</author>
  </authors>
  <commentList>
    <comment ref="J6" authorId="0" shapeId="0" xr:uid="{7E559EDA-2045-4D33-BF69-3C86B84EFE05}">
      <text>
        <r>
          <rPr>
            <b/>
            <sz val="9"/>
            <color indexed="81"/>
            <rFont val="Tahoma"/>
            <charset val="1"/>
          </rPr>
          <t>WV De Waardrenner:</t>
        </r>
        <r>
          <rPr>
            <sz val="9"/>
            <color indexed="81"/>
            <rFont val="Tahoma"/>
            <charset val="1"/>
          </rPr>
          <t xml:space="preserve">
Zie onderaan dit tabel voorbeeld invullen van de getallen. ( in het rood gedrukt)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WV De Waardrenner</author>
  </authors>
  <commentList>
    <comment ref="J6" authorId="0" shapeId="0" xr:uid="{02807E23-979C-456A-AB38-B06CEC59C5CE}">
      <text>
        <r>
          <rPr>
            <b/>
            <sz val="9"/>
            <color indexed="81"/>
            <rFont val="Tahoma"/>
            <charset val="1"/>
          </rPr>
          <t>WV De Waardrenner:</t>
        </r>
        <r>
          <rPr>
            <sz val="9"/>
            <color indexed="81"/>
            <rFont val="Tahoma"/>
            <charset val="1"/>
          </rPr>
          <t xml:space="preserve">
Zie onderaan dit tabel voorbeeld invullen van de getallen. ( in het rood gedrukt)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WV De Waardrenner</author>
  </authors>
  <commentList>
    <comment ref="J6" authorId="0" shapeId="0" xr:uid="{48AEE726-E2CF-4DF5-B4AB-628B4ADDD19B}">
      <text>
        <r>
          <rPr>
            <b/>
            <sz val="9"/>
            <color indexed="81"/>
            <rFont val="Tahoma"/>
            <charset val="1"/>
          </rPr>
          <t>WV De Waardrenner:</t>
        </r>
        <r>
          <rPr>
            <sz val="9"/>
            <color indexed="81"/>
            <rFont val="Tahoma"/>
            <charset val="1"/>
          </rPr>
          <t xml:space="preserve">
Zie onderaan dit tabel voorbeeld invullen van de getallen. ( in het rood gedrukt)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WV De Waardrenner</author>
  </authors>
  <commentList>
    <comment ref="J6" authorId="0" shapeId="0" xr:uid="{3482BBE7-F85E-4FB1-9F8B-B4C774C767EA}">
      <text>
        <r>
          <rPr>
            <b/>
            <sz val="9"/>
            <color indexed="81"/>
            <rFont val="Tahoma"/>
            <charset val="1"/>
          </rPr>
          <t>WV De Waardrenner:</t>
        </r>
        <r>
          <rPr>
            <sz val="9"/>
            <color indexed="81"/>
            <rFont val="Tahoma"/>
            <charset val="1"/>
          </rPr>
          <t xml:space="preserve">
Zie onderaan dit tabel voorbeeld invullen van de getallen. ( in het rood gedrukt)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WV De Waardrenner</author>
  </authors>
  <commentList>
    <comment ref="J27" authorId="0" shapeId="0" xr:uid="{B24171BF-4E7B-4C48-ADCA-5AF71F3842E1}">
      <text>
        <r>
          <rPr>
            <b/>
            <sz val="9"/>
            <color indexed="81"/>
            <rFont val="Tahoma"/>
            <charset val="1"/>
          </rPr>
          <t>WV De Waardrenner:</t>
        </r>
        <r>
          <rPr>
            <sz val="9"/>
            <color indexed="81"/>
            <rFont val="Tahoma"/>
            <charset val="1"/>
          </rPr>
          <t xml:space="preserve">
Zie onderaan dit tabel voorbeeld invullen van de getallen. ( in het rood gedrukt)</t>
        </r>
      </text>
    </comment>
    <comment ref="J40" authorId="0" shapeId="0" xr:uid="{E68B156F-0FAF-4DB7-8674-9FA364108A0E}">
      <text>
        <r>
          <rPr>
            <b/>
            <sz val="9"/>
            <color indexed="81"/>
            <rFont val="Tahoma"/>
            <charset val="1"/>
          </rPr>
          <t>WV De Waardrenner:</t>
        </r>
        <r>
          <rPr>
            <sz val="9"/>
            <color indexed="81"/>
            <rFont val="Tahoma"/>
            <charset val="1"/>
          </rPr>
          <t xml:space="preserve">
Zie onderaan dit tabel voorbeeld invullen van de getallen. ( in het rood gedrukt)</t>
        </r>
      </text>
    </comment>
    <comment ref="J41" authorId="0" shapeId="0" xr:uid="{1C85F406-2AA9-46D9-BAD2-170EE390A982}">
      <text>
        <r>
          <rPr>
            <b/>
            <sz val="9"/>
            <color indexed="81"/>
            <rFont val="Tahoma"/>
            <charset val="1"/>
          </rPr>
          <t>WV De Waardrenner:</t>
        </r>
        <r>
          <rPr>
            <sz val="9"/>
            <color indexed="81"/>
            <rFont val="Tahoma"/>
            <charset val="1"/>
          </rPr>
          <t xml:space="preserve">
Zie onderaan dit tabel voorbeeld invullen van de getallen. ( in het rood gedrukt)</t>
        </r>
      </text>
    </comment>
  </commentList>
</comments>
</file>

<file path=xl/sharedStrings.xml><?xml version="1.0" encoding="utf-8"?>
<sst xmlns="http://schemas.openxmlformats.org/spreadsheetml/2006/main" count="1546" uniqueCount="177">
  <si>
    <t>Naam</t>
  </si>
  <si>
    <t>categorie</t>
  </si>
  <si>
    <t>starttijd</t>
  </si>
  <si>
    <t>afstand</t>
  </si>
  <si>
    <t>duur</t>
  </si>
  <si>
    <t>eindtijd</t>
  </si>
  <si>
    <t>gem.</t>
  </si>
  <si>
    <t>woonplaats</t>
  </si>
  <si>
    <t>m/v1</t>
  </si>
  <si>
    <t>m/v2</t>
  </si>
  <si>
    <t>m/v3</t>
  </si>
  <si>
    <t>m/v4</t>
  </si>
  <si>
    <t>Categorie</t>
  </si>
  <si>
    <t>13 km</t>
  </si>
  <si>
    <t>Lekkerkerk</t>
  </si>
  <si>
    <t>v3</t>
  </si>
  <si>
    <t>Ard Neven</t>
  </si>
  <si>
    <t>m3</t>
  </si>
  <si>
    <t>Stolwijk</t>
  </si>
  <si>
    <t xml:space="preserve">Ouderkerk </t>
  </si>
  <si>
    <t>m1</t>
  </si>
  <si>
    <t>Arjan Bakker</t>
  </si>
  <si>
    <t>Gouda</t>
  </si>
  <si>
    <t>m4</t>
  </si>
  <si>
    <t>m2</t>
  </si>
  <si>
    <t>Bergambacht</t>
  </si>
  <si>
    <t>v2</t>
  </si>
  <si>
    <t>Haastrecht</t>
  </si>
  <si>
    <t>Krimpen aan den IJssel</t>
  </si>
  <si>
    <t>Henk Spruit</t>
  </si>
  <si>
    <t>Vlist</t>
  </si>
  <si>
    <t>Jan de Boom</t>
  </si>
  <si>
    <t>Rotterdam</t>
  </si>
  <si>
    <t>v1</t>
  </si>
  <si>
    <t>Ammerstol</t>
  </si>
  <si>
    <t>Schoonhoven</t>
  </si>
  <si>
    <t>Kees de Boom</t>
  </si>
  <si>
    <t>Polsbroek</t>
  </si>
  <si>
    <t>Luuk van Zwienen</t>
  </si>
  <si>
    <t>Marco Lingen</t>
  </si>
  <si>
    <t>Nils van Kooij</t>
  </si>
  <si>
    <t>Krimpen aan de Lek</t>
  </si>
  <si>
    <t>Peter Hermus</t>
  </si>
  <si>
    <t>Thomas van Bommel</t>
  </si>
  <si>
    <t>Sleeuwijk</t>
  </si>
  <si>
    <t>Jaap den Ouden</t>
  </si>
  <si>
    <t>Voorbeeld invullen</t>
  </si>
  <si>
    <t>Jesse Beuckens</t>
  </si>
  <si>
    <t>Dianne den Ouden</t>
  </si>
  <si>
    <t>rugnummer veranderen in uitslag.</t>
  </si>
  <si>
    <t>jeugd J/M t/m 14 jaar</t>
  </si>
  <si>
    <t>jeugd J/M 15 t/m 17</t>
  </si>
  <si>
    <t>4,3 km</t>
  </si>
  <si>
    <t>4,3 km.</t>
  </si>
  <si>
    <r>
      <t>Leeg maken</t>
    </r>
    <r>
      <rPr>
        <b/>
        <sz val="11"/>
        <color theme="1"/>
        <rFont val="Calibri"/>
        <family val="2"/>
        <scheme val="minor"/>
      </rPr>
      <t xml:space="preserve"> tot</t>
    </r>
    <r>
      <rPr>
        <sz val="11"/>
        <color theme="1"/>
        <rFont val="Calibri"/>
        <family val="2"/>
        <scheme val="minor"/>
      </rPr>
      <t xml:space="preserve"> " eindtijd" .  Daarna inhoud eindtijd leegmaken. formule duur laten staan!</t>
    </r>
  </si>
  <si>
    <t>Sorteren , eerst gemiddelde, daarna categorie</t>
  </si>
  <si>
    <t>Matthijs van Vliet</t>
  </si>
  <si>
    <t>Hanna van Vliet</t>
  </si>
  <si>
    <t>Fenna Neven</t>
  </si>
  <si>
    <t>Cas de Vreede</t>
  </si>
  <si>
    <t>Fay Korevaar</t>
  </si>
  <si>
    <t>Jip Korevaar</t>
  </si>
  <si>
    <t>Fleur Klok</t>
  </si>
  <si>
    <t>Krimpen aan den Ijssel</t>
  </si>
  <si>
    <t>Barendrecht</t>
  </si>
  <si>
    <t>datum</t>
  </si>
  <si>
    <t>mannen /vrouwen &gt;50 plus</t>
  </si>
  <si>
    <t>Michel Nobel</t>
  </si>
  <si>
    <t>mannen /vrouwen &gt;18  t/m 49 jr.</t>
  </si>
  <si>
    <t>Hendrik ido Ambacht</t>
  </si>
  <si>
    <t>Henk Kuik</t>
  </si>
  <si>
    <t>Jasper Benschop</t>
  </si>
  <si>
    <t>Erik Tolhoek</t>
  </si>
  <si>
    <t>Henk van Vliet</t>
  </si>
  <si>
    <t>Niek Koppelaar</t>
  </si>
  <si>
    <t>Langerak</t>
  </si>
  <si>
    <t>Thijs Kuik</t>
  </si>
  <si>
    <t>Bas van Kasteel</t>
  </si>
  <si>
    <t>Sky Leyting</t>
  </si>
  <si>
    <t>Julia Padmos</t>
  </si>
  <si>
    <t>Gianni Witstok</t>
  </si>
  <si>
    <t>Sjoerd Hofman</t>
  </si>
  <si>
    <t>Arthur Noordwijk</t>
  </si>
  <si>
    <t>Arno van Rijn</t>
  </si>
  <si>
    <t>Hazerswoude- Dorp</t>
  </si>
  <si>
    <t>Mats Raven</t>
  </si>
  <si>
    <t>Jeftha Speksnijder</t>
  </si>
  <si>
    <t>Joep Nobel</t>
  </si>
  <si>
    <t>Michiel van Atten</t>
  </si>
  <si>
    <t>Nieuwpoort</t>
  </si>
  <si>
    <t>Suze Nobel</t>
  </si>
  <si>
    <t>Eva Holster</t>
  </si>
  <si>
    <t>Freek van Hest</t>
  </si>
  <si>
    <t>Susanne Kohrt</t>
  </si>
  <si>
    <t>Merijn Abrahamse</t>
  </si>
  <si>
    <t>Jorn de Bruin</t>
  </si>
  <si>
    <t>Maren de Bruin</t>
  </si>
  <si>
    <t>Mats Mudde</t>
  </si>
  <si>
    <t>Dirk Jan Verspuij</t>
  </si>
  <si>
    <t>Hoogblokland</t>
  </si>
  <si>
    <t>Julia Verspuij</t>
  </si>
  <si>
    <t>Job Verschoor</t>
  </si>
  <si>
    <t>Vin Oudenes</t>
  </si>
  <si>
    <t>Loek Oudenes</t>
  </si>
  <si>
    <t>Johanan Castelijn</t>
  </si>
  <si>
    <t>Martijn Kroondijk</t>
  </si>
  <si>
    <t>Sander van Lopik</t>
  </si>
  <si>
    <t>Marijn Snijders</t>
  </si>
  <si>
    <t>Twan van Duuren</t>
  </si>
  <si>
    <t>Rens Uiterwaal</t>
  </si>
  <si>
    <t>Wilco Rijneveld</t>
  </si>
  <si>
    <t>Jordan Thomas</t>
  </si>
  <si>
    <t>Hendrik Ido Ambacht</t>
  </si>
  <si>
    <t>Krimpen aan de IJssel</t>
  </si>
  <si>
    <t>Serge Lamens</t>
  </si>
  <si>
    <t>Irene Lamens</t>
  </si>
  <si>
    <t>Niels van Baar</t>
  </si>
  <si>
    <t>Woerden</t>
  </si>
  <si>
    <t>Ferd Veelenturf</t>
  </si>
  <si>
    <t>Noah Wildenbos</t>
  </si>
  <si>
    <t>Capelle aan den Ijssel</t>
  </si>
  <si>
    <t>Jeroen Emmens</t>
  </si>
  <si>
    <t>Ruben Molenaar</t>
  </si>
  <si>
    <t>Groot-Ammers</t>
  </si>
  <si>
    <t>Marcel van Oort</t>
  </si>
  <si>
    <t>Rob Rink</t>
  </si>
  <si>
    <t>Nieuwerkerk aan den Ijssel</t>
  </si>
  <si>
    <t>Martin van der Ham</t>
  </si>
  <si>
    <t>Ouderkerk aan den Ijssel</t>
  </si>
  <si>
    <t>Uitslagen</t>
  </si>
  <si>
    <t>uitslagen</t>
  </si>
  <si>
    <t>Jesse Schultz</t>
  </si>
  <si>
    <t>Sam Olivier Rijkaart</t>
  </si>
  <si>
    <t>Edu Groenhoff</t>
  </si>
  <si>
    <t>Voorschoten</t>
  </si>
  <si>
    <t>Fred Veelenturf</t>
  </si>
  <si>
    <t>Wim Raven</t>
  </si>
  <si>
    <t>Uitslag</t>
  </si>
  <si>
    <t>Krimpen aan de Ijssel</t>
  </si>
  <si>
    <t>Jefta de Speksnijder</t>
  </si>
  <si>
    <t xml:space="preserve">Bas van Kasteel </t>
  </si>
  <si>
    <t xml:space="preserve">Arno van Rijn </t>
  </si>
  <si>
    <t xml:space="preserve">Fred Veelenturf </t>
  </si>
  <si>
    <t>nummer</t>
  </si>
  <si>
    <t>Twan Nobel</t>
  </si>
  <si>
    <t>Lieke Nuyt</t>
  </si>
  <si>
    <t>Luna Beks</t>
  </si>
  <si>
    <t>Fred Veelenturf *</t>
  </si>
  <si>
    <t>Annika Korpershoek *</t>
  </si>
  <si>
    <t>Eva Hogendoorn *</t>
  </si>
  <si>
    <t>Floortje Kopershoek *</t>
  </si>
  <si>
    <t>Isolde de Kosters</t>
  </si>
  <si>
    <t>Thomas v Herk *</t>
  </si>
  <si>
    <t>Mette Verdoold</t>
  </si>
  <si>
    <t>Owen Knook</t>
  </si>
  <si>
    <t>Bas van Kasteel *</t>
  </si>
  <si>
    <t>Rens Uijttewaal</t>
  </si>
  <si>
    <t>Arno van Rijn *</t>
  </si>
  <si>
    <t>Suzanne Kohrt</t>
  </si>
  <si>
    <t>Roger Korevaar</t>
  </si>
  <si>
    <t>punten</t>
  </si>
  <si>
    <t>gekwalificeerd</t>
  </si>
  <si>
    <t>ja</t>
  </si>
  <si>
    <t>nee</t>
  </si>
  <si>
    <t>naam</t>
  </si>
  <si>
    <t>totaal aantal punten</t>
  </si>
  <si>
    <t>gemiddelde snelheid</t>
  </si>
  <si>
    <t>notering</t>
  </si>
  <si>
    <t>Ferd Veelenturf *</t>
  </si>
  <si>
    <t>totaal aantal punten 5 wedstrijden</t>
  </si>
  <si>
    <t>gemiddelde snelheid 5 wedestrijden</t>
  </si>
  <si>
    <t>totaal aantal punten 5 wedstijden</t>
  </si>
  <si>
    <t>gemiddelde snelheid 5 wedstrijden</t>
  </si>
  <si>
    <t xml:space="preserve">geen </t>
  </si>
  <si>
    <t>maar 4x gereden</t>
  </si>
  <si>
    <t>v4</t>
  </si>
  <si>
    <t>geen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</si>
</sst>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F400]h:mm:ss\ AM/PM"/>
    <numFmt numFmtId="165" formatCode="0.00&quot; km&quot;"/>
    <numFmt numFmtId="166" formatCode="h:mm:ss.00"/>
    <numFmt numFmtId="167" formatCode="[h]:mm:ss;@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/>
    <xf numFmtId="0" fontId="3" fillId="2" borderId="1" xfId="0" applyFon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 vertical="center"/>
    </xf>
    <xf numFmtId="21" fontId="0" fillId="2" borderId="1" xfId="0" applyNumberFormat="1" applyFill="1" applyBorder="1" applyAlignment="1">
      <alignment horizontal="center" vertical="center"/>
    </xf>
    <xf numFmtId="46" fontId="0" fillId="2" borderId="1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/>
    <xf numFmtId="164" fontId="3" fillId="2" borderId="1" xfId="0" applyNumberFormat="1" applyFont="1" applyFill="1" applyBorder="1"/>
    <xf numFmtId="164" fontId="0" fillId="2" borderId="1" xfId="0" applyNumberFormat="1" applyFill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 vertical="center"/>
    </xf>
    <xf numFmtId="45" fontId="0" fillId="2" borderId="1" xfId="0" applyNumberFormat="1" applyFill="1" applyBorder="1" applyAlignment="1">
      <alignment horizontal="center" vertical="center"/>
    </xf>
    <xf numFmtId="166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167" fontId="6" fillId="2" borderId="1" xfId="0" applyNumberFormat="1" applyFont="1" applyFill="1" applyBorder="1"/>
    <xf numFmtId="166" fontId="6" fillId="2" borderId="1" xfId="0" applyNumberFormat="1" applyFont="1" applyFill="1" applyBorder="1"/>
    <xf numFmtId="16" fontId="0" fillId="2" borderId="1" xfId="0" applyNumberFormat="1" applyFill="1" applyBorder="1"/>
    <xf numFmtId="0" fontId="4" fillId="2" borderId="0" xfId="0" applyFont="1" applyFill="1" applyAlignment="1">
      <alignment horizont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/>
    </xf>
    <xf numFmtId="165" fontId="0" fillId="2" borderId="0" xfId="0" applyNumberFormat="1" applyFill="1" applyAlignment="1">
      <alignment horizontal="center" vertical="center"/>
    </xf>
    <xf numFmtId="45" fontId="0" fillId="2" borderId="0" xfId="0" applyNumberFormat="1" applyFill="1" applyAlignment="1">
      <alignment horizontal="center" vertical="center"/>
    </xf>
    <xf numFmtId="166" fontId="0" fillId="2" borderId="0" xfId="0" applyNumberFormat="1" applyFill="1" applyAlignment="1">
      <alignment horizontal="center" vertical="center"/>
    </xf>
    <xf numFmtId="46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16" fontId="0" fillId="2" borderId="0" xfId="0" applyNumberFormat="1" applyFill="1"/>
    <xf numFmtId="0" fontId="4" fillId="4" borderId="1" xfId="0" applyFont="1" applyFill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165" fontId="0" fillId="4" borderId="1" xfId="0" applyNumberFormat="1" applyFill="1" applyBorder="1" applyAlignment="1">
      <alignment horizontal="center" vertical="center"/>
    </xf>
    <xf numFmtId="45" fontId="0" fillId="4" borderId="1" xfId="0" applyNumberFormat="1" applyFill="1" applyBorder="1" applyAlignment="1">
      <alignment horizontal="center" vertical="center"/>
    </xf>
    <xf numFmtId="166" fontId="0" fillId="4" borderId="1" xfId="0" applyNumberFormat="1" applyFill="1" applyBorder="1" applyAlignment="1">
      <alignment horizontal="center" vertical="center"/>
    </xf>
    <xf numFmtId="46" fontId="0" fillId="4" borderId="1" xfId="0" applyNumberFormat="1" applyFill="1" applyBorder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/>
    </xf>
    <xf numFmtId="16" fontId="0" fillId="4" borderId="1" xfId="0" applyNumberFormat="1" applyFill="1" applyBorder="1"/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2" fontId="0" fillId="0" borderId="0" xfId="0" applyNumberFormat="1"/>
    <xf numFmtId="0" fontId="1" fillId="3" borderId="2" xfId="0" applyFont="1" applyFill="1" applyBorder="1" applyAlignment="1">
      <alignment horizontal="center" vertical="center"/>
    </xf>
    <xf numFmtId="2" fontId="1" fillId="3" borderId="2" xfId="0" applyNumberFormat="1" applyFont="1" applyFill="1" applyBorder="1" applyAlignment="1">
      <alignment horizontal="center" vertical="center"/>
    </xf>
    <xf numFmtId="0" fontId="0" fillId="0" borderId="2" xfId="0" applyBorder="1"/>
    <xf numFmtId="2" fontId="0" fillId="0" borderId="2" xfId="0" applyNumberFormat="1" applyBorder="1"/>
    <xf numFmtId="0" fontId="5" fillId="0" borderId="2" xfId="0" applyFont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0" borderId="2" xfId="0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5" fillId="2" borderId="0" xfId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2" fontId="1" fillId="3" borderId="3" xfId="0" applyNumberFormat="1" applyFont="1" applyFill="1" applyBorder="1" applyAlignment="1">
      <alignment horizontal="center" vertical="center"/>
    </xf>
    <xf numFmtId="0" fontId="0" fillId="3" borderId="5" xfId="0" applyFill="1" applyBorder="1"/>
    <xf numFmtId="2" fontId="0" fillId="3" borderId="5" xfId="0" applyNumberFormat="1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0" xfId="0" applyFill="1" applyBorder="1"/>
    <xf numFmtId="2" fontId="0" fillId="3" borderId="0" xfId="0" applyNumberFormat="1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10" xfId="0" applyFill="1" applyBorder="1"/>
    <xf numFmtId="2" fontId="0" fillId="3" borderId="10" xfId="0" applyNumberFormat="1" applyFill="1" applyBorder="1"/>
    <xf numFmtId="0" fontId="0" fillId="3" borderId="11" xfId="0" applyFill="1" applyBorder="1"/>
    <xf numFmtId="0" fontId="3" fillId="3" borderId="4" xfId="0" applyFont="1" applyFill="1" applyBorder="1"/>
    <xf numFmtId="0" fontId="3" fillId="0" borderId="0" xfId="0" applyFont="1"/>
    <xf numFmtId="2" fontId="0" fillId="3" borderId="6" xfId="0" applyNumberFormat="1" applyFill="1" applyBorder="1"/>
    <xf numFmtId="0" fontId="3" fillId="3" borderId="7" xfId="0" applyFont="1" applyFill="1" applyBorder="1"/>
    <xf numFmtId="2" fontId="0" fillId="3" borderId="8" xfId="0" applyNumberFormat="1" applyFill="1" applyBorder="1"/>
    <xf numFmtId="2" fontId="0" fillId="3" borderId="11" xfId="0" applyNumberFormat="1" applyFill="1" applyBorder="1"/>
    <xf numFmtId="4" fontId="0" fillId="0" borderId="0" xfId="0" applyNumberFormat="1"/>
    <xf numFmtId="0" fontId="3" fillId="5" borderId="4" xfId="0" applyFont="1" applyFill="1" applyBorder="1"/>
    <xf numFmtId="0" fontId="0" fillId="5" borderId="5" xfId="0" applyFill="1" applyBorder="1"/>
    <xf numFmtId="2" fontId="0" fillId="5" borderId="5" xfId="0" applyNumberFormat="1" applyFill="1" applyBorder="1"/>
    <xf numFmtId="0" fontId="0" fillId="5" borderId="6" xfId="0" applyFill="1" applyBorder="1"/>
    <xf numFmtId="0" fontId="0" fillId="5" borderId="7" xfId="0" applyFill="1" applyBorder="1"/>
    <xf numFmtId="0" fontId="0" fillId="5" borderId="0" xfId="0" applyFill="1" applyBorder="1"/>
    <xf numFmtId="2" fontId="0" fillId="5" borderId="0" xfId="0" applyNumberFormat="1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10" xfId="0" applyFill="1" applyBorder="1"/>
    <xf numFmtId="0" fontId="0" fillId="5" borderId="11" xfId="0" applyFill="1" applyBorder="1"/>
    <xf numFmtId="2" fontId="0" fillId="5" borderId="6" xfId="0" applyNumberFormat="1" applyFill="1" applyBorder="1"/>
    <xf numFmtId="2" fontId="0" fillId="5" borderId="8" xfId="0" applyNumberFormat="1" applyFill="1" applyBorder="1"/>
    <xf numFmtId="2" fontId="0" fillId="5" borderId="11" xfId="0" applyNumberFormat="1" applyFill="1" applyBorder="1"/>
    <xf numFmtId="2" fontId="0" fillId="5" borderId="10" xfId="0" applyNumberFormat="1" applyFill="1" applyBorder="1"/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42276-8441-4DE5-8734-8DAB39212A00}">
  <dimension ref="A1:G51"/>
  <sheetViews>
    <sheetView topLeftCell="A16" workbookViewId="0">
      <selection activeCell="F36" sqref="F36"/>
    </sheetView>
  </sheetViews>
  <sheetFormatPr defaultRowHeight="14.4" x14ac:dyDescent="0.3"/>
  <cols>
    <col min="2" max="2" width="15.6640625" bestFit="1" customWidth="1"/>
    <col min="3" max="3" width="17.77734375" bestFit="1" customWidth="1"/>
    <col min="4" max="4" width="21.77734375" style="60" customWidth="1"/>
    <col min="5" max="5" width="28.6640625" bestFit="1" customWidth="1"/>
    <col min="6" max="6" width="29.21875" style="60" bestFit="1" customWidth="1"/>
  </cols>
  <sheetData>
    <row r="1" spans="1:7" ht="15" thickTop="1" x14ac:dyDescent="0.3">
      <c r="A1" s="83" t="s">
        <v>20</v>
      </c>
      <c r="B1" s="72"/>
      <c r="C1" s="72"/>
      <c r="D1" s="73"/>
      <c r="E1" s="72"/>
      <c r="F1" s="73"/>
      <c r="G1" s="74"/>
    </row>
    <row r="2" spans="1:7" x14ac:dyDescent="0.3">
      <c r="A2" s="75"/>
      <c r="B2" s="76"/>
      <c r="C2" s="76" t="s">
        <v>165</v>
      </c>
      <c r="D2" s="77" t="s">
        <v>166</v>
      </c>
      <c r="E2" s="76" t="s">
        <v>171</v>
      </c>
      <c r="F2" s="77" t="s">
        <v>172</v>
      </c>
      <c r="G2" s="78"/>
    </row>
    <row r="3" spans="1:7" x14ac:dyDescent="0.3">
      <c r="A3" s="75">
        <f>'m1'!A2</f>
        <v>1</v>
      </c>
      <c r="B3" s="76" t="str">
        <f>'m1'!B2</f>
        <v>Cas de Vreede</v>
      </c>
      <c r="C3" s="76">
        <f>'m1'!C2</f>
        <v>5</v>
      </c>
      <c r="D3" s="77">
        <f>'m1'!D2</f>
        <v>36.154274080151417</v>
      </c>
      <c r="E3" s="76"/>
      <c r="F3" s="77"/>
      <c r="G3" s="78"/>
    </row>
    <row r="4" spans="1:7" x14ac:dyDescent="0.3">
      <c r="A4" s="75">
        <f>'m1'!A3</f>
        <v>2</v>
      </c>
      <c r="B4" s="76" t="str">
        <f>'m1'!B3</f>
        <v>Jip Korevaar</v>
      </c>
      <c r="C4" s="76">
        <f>'m1'!C3</f>
        <v>17</v>
      </c>
      <c r="D4" s="77">
        <f>'m1'!D3</f>
        <v>32.29638630114691</v>
      </c>
      <c r="E4" s="76"/>
      <c r="F4" s="77"/>
      <c r="G4" s="78"/>
    </row>
    <row r="5" spans="1:7" x14ac:dyDescent="0.3">
      <c r="A5" s="75">
        <f>'m1'!A4</f>
        <v>3</v>
      </c>
      <c r="B5" s="76" t="str">
        <f>'m1'!B4</f>
        <v>Matthijs van Vliet</v>
      </c>
      <c r="C5" s="76">
        <f>'m1'!C4</f>
        <v>21</v>
      </c>
      <c r="D5" s="77">
        <f>'m1'!D4</f>
        <v>30.785507813835519</v>
      </c>
      <c r="E5" s="76"/>
      <c r="F5" s="77"/>
      <c r="G5" s="78"/>
    </row>
    <row r="6" spans="1:7" x14ac:dyDescent="0.3">
      <c r="A6" s="75">
        <f>'m1'!A5</f>
        <v>4</v>
      </c>
      <c r="B6" s="76" t="str">
        <f>'m1'!B5</f>
        <v>Arthur Noordwijk</v>
      </c>
      <c r="C6" s="76">
        <f>'m1'!C5</f>
        <v>22</v>
      </c>
      <c r="D6" s="77">
        <f>'m1'!D5</f>
        <v>30.808450813842121</v>
      </c>
      <c r="E6" s="76"/>
      <c r="F6" s="77"/>
      <c r="G6" s="78"/>
    </row>
    <row r="7" spans="1:7" x14ac:dyDescent="0.3">
      <c r="A7" s="75">
        <f>'m1'!A6</f>
        <v>5</v>
      </c>
      <c r="B7" s="76" t="str">
        <f>'m1'!B6</f>
        <v>Gianni Witstok</v>
      </c>
      <c r="C7" s="76">
        <f>'m1'!C6</f>
        <v>28</v>
      </c>
      <c r="D7" s="77">
        <f>'m1'!D6</f>
        <v>30.096127330171043</v>
      </c>
      <c r="E7" s="76">
        <f>'m1'!E6</f>
        <v>38</v>
      </c>
      <c r="F7" s="77">
        <f>'m1'!F6</f>
        <v>29.825244759475112</v>
      </c>
      <c r="G7" s="78"/>
    </row>
    <row r="8" spans="1:7" x14ac:dyDescent="0.3">
      <c r="A8" s="75">
        <f>'m1'!A7</f>
        <v>6</v>
      </c>
      <c r="B8" s="76" t="str">
        <f>'m1'!B7</f>
        <v>Freek van Hest</v>
      </c>
      <c r="C8" s="76">
        <f>'m1'!C7</f>
        <v>28</v>
      </c>
      <c r="D8" s="77">
        <f>'m1'!D7</f>
        <v>29.36843072212703</v>
      </c>
      <c r="E8" s="76">
        <f>'m1'!E7</f>
        <v>41</v>
      </c>
      <c r="F8" s="77">
        <f>'m1'!F7</f>
        <v>29.221290893179145</v>
      </c>
      <c r="G8" s="78"/>
    </row>
    <row r="9" spans="1:7" x14ac:dyDescent="0.3">
      <c r="A9" s="75">
        <f>'m1'!A8</f>
        <v>7</v>
      </c>
      <c r="B9" s="76" t="str">
        <f>'m1'!B8</f>
        <v>Sjoerd Hofman</v>
      </c>
      <c r="C9" s="76">
        <f>'m1'!C8</f>
        <v>38</v>
      </c>
      <c r="D9" s="77">
        <f>'m1'!D8</f>
        <v>27.100199382983281</v>
      </c>
      <c r="E9" s="76"/>
      <c r="F9" s="77"/>
      <c r="G9" s="78"/>
    </row>
    <row r="10" spans="1:7" x14ac:dyDescent="0.3">
      <c r="A10" s="75">
        <f>'m1'!A9</f>
        <v>8</v>
      </c>
      <c r="B10" s="76" t="str">
        <f>'m1'!B9</f>
        <v>Jeftha Speksnijder</v>
      </c>
      <c r="C10" s="76">
        <f>'m1'!C9</f>
        <v>40</v>
      </c>
      <c r="D10" s="77">
        <f>'m1'!D9</f>
        <v>26.908339994468882</v>
      </c>
      <c r="E10" s="76"/>
      <c r="F10" s="77"/>
      <c r="G10" s="78"/>
    </row>
    <row r="11" spans="1:7" ht="15" thickBot="1" x14ac:dyDescent="0.35">
      <c r="A11" s="79">
        <f>'m1'!A10</f>
        <v>9</v>
      </c>
      <c r="B11" s="80" t="str">
        <f>'m1'!B10</f>
        <v>Joep Nobel</v>
      </c>
      <c r="C11" s="80">
        <f>'m1'!C10</f>
        <v>46</v>
      </c>
      <c r="D11" s="81">
        <f>'m1'!D10</f>
        <v>23.369870209548228</v>
      </c>
      <c r="E11" s="80"/>
      <c r="F11" s="81"/>
      <c r="G11" s="82"/>
    </row>
    <row r="12" spans="1:7" ht="15" thickTop="1" x14ac:dyDescent="0.3"/>
    <row r="13" spans="1:7" x14ac:dyDescent="0.3">
      <c r="A13" s="84" t="s">
        <v>24</v>
      </c>
    </row>
    <row r="14" spans="1:7" x14ac:dyDescent="0.3">
      <c r="A14" t="s">
        <v>173</v>
      </c>
    </row>
    <row r="15" spans="1:7" ht="15" thickBot="1" x14ac:dyDescent="0.35"/>
    <row r="16" spans="1:7" ht="15" thickTop="1" x14ac:dyDescent="0.3">
      <c r="A16" s="83" t="s">
        <v>17</v>
      </c>
      <c r="B16" s="72"/>
      <c r="C16" s="72"/>
      <c r="D16" s="85"/>
    </row>
    <row r="17" spans="1:4" x14ac:dyDescent="0.3">
      <c r="A17" s="86"/>
      <c r="B17" s="76"/>
      <c r="C17" s="76" t="s">
        <v>165</v>
      </c>
      <c r="D17" s="87" t="s">
        <v>166</v>
      </c>
    </row>
    <row r="18" spans="1:4" x14ac:dyDescent="0.3">
      <c r="A18" s="75">
        <f>'m3'!A2</f>
        <v>1</v>
      </c>
      <c r="B18" s="76" t="str">
        <f>'m3'!B2</f>
        <v>Niek Koppelaar</v>
      </c>
      <c r="C18" s="76">
        <f>'m3'!C2</f>
        <v>13</v>
      </c>
      <c r="D18" s="87">
        <f>'m3'!D2</f>
        <v>42.375130917589047</v>
      </c>
    </row>
    <row r="19" spans="1:4" x14ac:dyDescent="0.3">
      <c r="A19" s="75">
        <f>'m3'!A3</f>
        <v>2</v>
      </c>
      <c r="B19" s="76" t="str">
        <f>'m3'!B3</f>
        <v>Peter Hermus</v>
      </c>
      <c r="C19" s="76">
        <f>'m3'!C3</f>
        <v>20</v>
      </c>
      <c r="D19" s="87">
        <f>'m3'!D3</f>
        <v>41.206640186926705</v>
      </c>
    </row>
    <row r="20" spans="1:4" x14ac:dyDescent="0.3">
      <c r="A20" s="75">
        <f>'m3'!A4</f>
        <v>3</v>
      </c>
      <c r="B20" s="76" t="str">
        <f>'m3'!B4</f>
        <v>Mats Raven</v>
      </c>
      <c r="C20" s="76">
        <f>'m3'!C4</f>
        <v>23</v>
      </c>
      <c r="D20" s="87">
        <f>'m3'!D4</f>
        <v>40.699178000664773</v>
      </c>
    </row>
    <row r="21" spans="1:4" x14ac:dyDescent="0.3">
      <c r="A21" s="75">
        <f>'m3'!A5</f>
        <v>4</v>
      </c>
      <c r="B21" s="76" t="str">
        <f>'m3'!B5</f>
        <v>Jesse Beuckens</v>
      </c>
      <c r="C21" s="76">
        <f>'m3'!C5</f>
        <v>31</v>
      </c>
      <c r="D21" s="87">
        <f>'m3'!D5</f>
        <v>39.598167064090759</v>
      </c>
    </row>
    <row r="22" spans="1:4" x14ac:dyDescent="0.3">
      <c r="A22" s="75">
        <f>'m3'!A6</f>
        <v>5</v>
      </c>
      <c r="B22" s="76" t="str">
        <f>'m3'!B6</f>
        <v>Henk van Vliet</v>
      </c>
      <c r="C22" s="76">
        <f>'m3'!C6</f>
        <v>38</v>
      </c>
      <c r="D22" s="87">
        <f>'m3'!D6</f>
        <v>37.878830245275253</v>
      </c>
    </row>
    <row r="23" spans="1:4" x14ac:dyDescent="0.3">
      <c r="A23" s="75">
        <f>'m3'!A7</f>
        <v>6</v>
      </c>
      <c r="B23" s="76" t="str">
        <f>'m3'!B7</f>
        <v>Michiel van Atten</v>
      </c>
      <c r="C23" s="76">
        <f>'m3'!C7</f>
        <v>40</v>
      </c>
      <c r="D23" s="87">
        <f>'m3'!D7</f>
        <v>37.093048062612439</v>
      </c>
    </row>
    <row r="24" spans="1:4" ht="15" thickBot="1" x14ac:dyDescent="0.35">
      <c r="A24" s="79">
        <f>'m3'!A8</f>
        <v>7</v>
      </c>
      <c r="B24" s="80" t="str">
        <f>'m3'!B8</f>
        <v>Bas van Kasteel</v>
      </c>
      <c r="C24" s="80">
        <f>'m3'!C8</f>
        <v>52</v>
      </c>
      <c r="D24" s="88">
        <f>'m3'!D8</f>
        <v>34.01564865163779</v>
      </c>
    </row>
    <row r="25" spans="1:4" ht="15.6" thickTop="1" thickBot="1" x14ac:dyDescent="0.35"/>
    <row r="26" spans="1:4" ht="15" thickTop="1" x14ac:dyDescent="0.3">
      <c r="A26" s="83" t="s">
        <v>23</v>
      </c>
      <c r="B26" s="72"/>
      <c r="C26" s="72"/>
      <c r="D26" s="85"/>
    </row>
    <row r="27" spans="1:4" x14ac:dyDescent="0.3">
      <c r="A27" s="75"/>
      <c r="B27" s="76"/>
      <c r="C27" s="76" t="s">
        <v>165</v>
      </c>
      <c r="D27" s="87" t="s">
        <v>166</v>
      </c>
    </row>
    <row r="28" spans="1:4" x14ac:dyDescent="0.3">
      <c r="A28" s="75">
        <f>'m4'!A2</f>
        <v>1</v>
      </c>
      <c r="B28" s="76" t="str">
        <f>'m4'!B2</f>
        <v>Arno van Rijn</v>
      </c>
      <c r="C28" s="76">
        <f>'m4'!C2</f>
        <v>5</v>
      </c>
      <c r="D28" s="87">
        <f>'m4'!D2</f>
        <v>39.611079708508328</v>
      </c>
    </row>
    <row r="29" spans="1:4" x14ac:dyDescent="0.3">
      <c r="A29" s="75">
        <f>'m4'!A3</f>
        <v>2</v>
      </c>
      <c r="B29" s="76" t="str">
        <f>'m4'!B3</f>
        <v>Ferd Veelenturf</v>
      </c>
      <c r="C29" s="76">
        <f>'m4'!C3</f>
        <v>13</v>
      </c>
      <c r="D29" s="87">
        <f>'m4'!D3</f>
        <v>38.918725806029911</v>
      </c>
    </row>
    <row r="30" spans="1:4" x14ac:dyDescent="0.3">
      <c r="A30" s="75">
        <f>'m4'!A4</f>
        <v>3</v>
      </c>
      <c r="B30" s="76" t="str">
        <f>'m4'!B4</f>
        <v>Jaap den Ouden</v>
      </c>
      <c r="C30" s="76">
        <f>'m4'!C4</f>
        <v>16</v>
      </c>
      <c r="D30" s="87">
        <f>'m4'!D4</f>
        <v>37.046065909541682</v>
      </c>
    </row>
    <row r="31" spans="1:4" ht="15" thickBot="1" x14ac:dyDescent="0.35">
      <c r="A31" s="79">
        <f>'m4'!A5</f>
        <v>4</v>
      </c>
      <c r="B31" s="80" t="str">
        <f>'m4'!B5</f>
        <v>Erik Tolhoek</v>
      </c>
      <c r="C31" s="80">
        <f>'m4'!C5</f>
        <v>25</v>
      </c>
      <c r="D31" s="88">
        <f>'m4'!D5</f>
        <v>32.577661133274688</v>
      </c>
    </row>
    <row r="32" spans="1:4" ht="15.6" thickTop="1" thickBot="1" x14ac:dyDescent="0.35"/>
    <row r="33" spans="1:7" ht="15" thickTop="1" x14ac:dyDescent="0.3">
      <c r="A33" s="90" t="s">
        <v>33</v>
      </c>
      <c r="B33" s="91"/>
      <c r="C33" s="91"/>
      <c r="D33" s="92"/>
      <c r="E33" s="91"/>
      <c r="F33" s="92"/>
      <c r="G33" s="93"/>
    </row>
    <row r="34" spans="1:7" x14ac:dyDescent="0.3">
      <c r="A34" s="94"/>
      <c r="B34" s="95"/>
      <c r="C34" s="95" t="s">
        <v>165</v>
      </c>
      <c r="D34" s="96" t="s">
        <v>166</v>
      </c>
      <c r="E34" s="95" t="s">
        <v>171</v>
      </c>
      <c r="F34" s="96" t="s">
        <v>172</v>
      </c>
      <c r="G34" s="97"/>
    </row>
    <row r="35" spans="1:7" x14ac:dyDescent="0.3">
      <c r="A35" s="94">
        <f>'v1'!A2</f>
        <v>1</v>
      </c>
      <c r="B35" s="95" t="str">
        <f>'v1'!B2</f>
        <v>Fay Korevaar</v>
      </c>
      <c r="C35" s="95">
        <f>'v1'!C2</f>
        <v>7</v>
      </c>
      <c r="D35" s="96">
        <f>'v1'!D2</f>
        <v>35.142098201949125</v>
      </c>
      <c r="E35" s="95"/>
      <c r="F35" s="95"/>
      <c r="G35" s="97"/>
    </row>
    <row r="36" spans="1:7" x14ac:dyDescent="0.3">
      <c r="A36" s="94">
        <f>'v1'!A3</f>
        <v>2</v>
      </c>
      <c r="B36" s="95" t="str">
        <f>'v1'!B3</f>
        <v>Hanna van Vliet</v>
      </c>
      <c r="C36" s="95">
        <f>'v1'!C3</f>
        <v>15</v>
      </c>
      <c r="D36" s="96">
        <f>'v1'!D3</f>
        <v>31.026082471115782</v>
      </c>
      <c r="E36" s="95" t="str">
        <f>'v1'!E3</f>
        <v>maar 4x gereden</v>
      </c>
      <c r="F36" s="95" t="str">
        <f>'v1'!F3</f>
        <v>maar 4x gereden</v>
      </c>
      <c r="G36" s="97"/>
    </row>
    <row r="37" spans="1:7" x14ac:dyDescent="0.3">
      <c r="A37" s="94">
        <f>'v1'!A4</f>
        <v>3</v>
      </c>
      <c r="B37" s="95" t="str">
        <f>'v1'!B4</f>
        <v>Fleur Klok</v>
      </c>
      <c r="C37" s="95">
        <f>'v1'!C4</f>
        <v>15</v>
      </c>
      <c r="D37" s="96">
        <f>'v1'!D4</f>
        <v>30.44556132958208</v>
      </c>
      <c r="E37" s="95">
        <f>'v1'!E4</f>
        <v>21</v>
      </c>
      <c r="F37" s="96">
        <f>'v1'!F4</f>
        <v>30.259663798821862</v>
      </c>
      <c r="G37" s="97"/>
    </row>
    <row r="38" spans="1:7" x14ac:dyDescent="0.3">
      <c r="A38" s="94">
        <f>'v1'!A5</f>
        <v>4</v>
      </c>
      <c r="B38" s="95" t="str">
        <f>'v1'!B5</f>
        <v>Eva Holster</v>
      </c>
      <c r="C38" s="95">
        <f>'v1'!C5</f>
        <v>20</v>
      </c>
      <c r="D38" s="96">
        <f>'v1'!D5</f>
        <v>26.986195040989646</v>
      </c>
      <c r="E38" s="95"/>
      <c r="F38" s="95"/>
      <c r="G38" s="97"/>
    </row>
    <row r="39" spans="1:7" x14ac:dyDescent="0.3">
      <c r="A39" s="94">
        <f>'v1'!A6</f>
        <v>5</v>
      </c>
      <c r="B39" s="95" t="str">
        <f>'v1'!B6</f>
        <v>Julia Padmos</v>
      </c>
      <c r="C39" s="95">
        <f>'v1'!C6</f>
        <v>22</v>
      </c>
      <c r="D39" s="96">
        <f>'v1'!D6</f>
        <v>26.422165923338053</v>
      </c>
      <c r="E39" s="95"/>
      <c r="F39" s="95"/>
      <c r="G39" s="97"/>
    </row>
    <row r="40" spans="1:7" ht="15" thickBot="1" x14ac:dyDescent="0.35">
      <c r="A40" s="98">
        <f>'v1'!A7</f>
        <v>6</v>
      </c>
      <c r="B40" s="99" t="str">
        <f>'v1'!B7</f>
        <v>Suze Nobel</v>
      </c>
      <c r="C40" s="99">
        <f>'v1'!C7</f>
        <v>27</v>
      </c>
      <c r="D40" s="104">
        <f>'v1'!D7</f>
        <v>23.159745106771858</v>
      </c>
      <c r="E40" s="99"/>
      <c r="F40" s="99"/>
      <c r="G40" s="100"/>
    </row>
    <row r="41" spans="1:7" ht="15.6" thickTop="1" thickBot="1" x14ac:dyDescent="0.35"/>
    <row r="42" spans="1:7" ht="15" thickTop="1" x14ac:dyDescent="0.3">
      <c r="A42" s="90" t="s">
        <v>26</v>
      </c>
      <c r="B42" s="91"/>
      <c r="C42" s="91"/>
      <c r="D42" s="101"/>
    </row>
    <row r="43" spans="1:7" x14ac:dyDescent="0.3">
      <c r="A43" s="94"/>
      <c r="B43" s="95"/>
      <c r="C43" s="95" t="s">
        <v>165</v>
      </c>
      <c r="D43" s="102" t="s">
        <v>166</v>
      </c>
    </row>
    <row r="44" spans="1:7" ht="15" thickBot="1" x14ac:dyDescent="0.35">
      <c r="A44" s="98">
        <f>'v2'!A2</f>
        <v>1</v>
      </c>
      <c r="B44" s="99" t="str">
        <f>'v2'!B2</f>
        <v>Irene Lamens</v>
      </c>
      <c r="C44" s="99">
        <f>'v2'!C2</f>
        <v>4</v>
      </c>
      <c r="D44" s="103">
        <f>'v2'!D2</f>
        <v>33.64626392821684</v>
      </c>
    </row>
    <row r="45" spans="1:7" ht="15.6" thickTop="1" thickBot="1" x14ac:dyDescent="0.35"/>
    <row r="46" spans="1:7" ht="15" thickTop="1" x14ac:dyDescent="0.3">
      <c r="A46" s="90" t="s">
        <v>15</v>
      </c>
      <c r="B46" s="91"/>
      <c r="C46" s="91"/>
      <c r="D46" s="101"/>
    </row>
    <row r="47" spans="1:7" x14ac:dyDescent="0.3">
      <c r="A47" s="94"/>
      <c r="B47" s="95"/>
      <c r="C47" s="95" t="s">
        <v>165</v>
      </c>
      <c r="D47" s="102" t="s">
        <v>166</v>
      </c>
    </row>
    <row r="48" spans="1:7" ht="15" thickBot="1" x14ac:dyDescent="0.35">
      <c r="A48" s="98">
        <f>'v3'!A2</f>
        <v>1</v>
      </c>
      <c r="B48" s="99" t="str">
        <f>'v3'!B2</f>
        <v>Dianne den Ouden</v>
      </c>
      <c r="C48" s="99">
        <f>'v3'!C2</f>
        <v>4</v>
      </c>
      <c r="D48" s="103">
        <f>'v3'!D2</f>
        <v>31.8183950836723</v>
      </c>
    </row>
    <row r="49" spans="1:1" ht="15" thickTop="1" x14ac:dyDescent="0.3"/>
    <row r="50" spans="1:1" x14ac:dyDescent="0.3">
      <c r="A50" s="84" t="s">
        <v>175</v>
      </c>
    </row>
    <row r="51" spans="1:1" x14ac:dyDescent="0.3">
      <c r="A51" t="s">
        <v>176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F5E7E-4828-4E21-B0BD-808B88384C46}">
  <sheetPr filterMode="1"/>
  <dimension ref="A1:J45"/>
  <sheetViews>
    <sheetView workbookViewId="0">
      <selection activeCell="K9" sqref="K9"/>
    </sheetView>
  </sheetViews>
  <sheetFormatPr defaultRowHeight="14.4" x14ac:dyDescent="0.3"/>
  <cols>
    <col min="2" max="2" width="15.6640625" bestFit="1" customWidth="1"/>
    <col min="3" max="3" width="21" bestFit="1" customWidth="1"/>
    <col min="4" max="4" width="20.5546875" bestFit="1" customWidth="1"/>
    <col min="7" max="7" width="10.5546875" bestFit="1" customWidth="1"/>
  </cols>
  <sheetData>
    <row r="1" spans="1:10" ht="15.6" x14ac:dyDescent="0.3">
      <c r="A1" s="70" t="s">
        <v>167</v>
      </c>
      <c r="B1" s="70" t="s">
        <v>164</v>
      </c>
      <c r="C1" s="70" t="s">
        <v>165</v>
      </c>
      <c r="D1" s="71" t="s">
        <v>166</v>
      </c>
    </row>
    <row r="2" spans="1:10" x14ac:dyDescent="0.3">
      <c r="A2" s="63">
        <v>1</v>
      </c>
      <c r="B2" s="63" t="s">
        <v>83</v>
      </c>
      <c r="C2" s="63">
        <f>A17+A18+A20+A21</f>
        <v>5</v>
      </c>
      <c r="D2" s="64">
        <f>(I17+I18+I20+I21)/4</f>
        <v>39.611079708508328</v>
      </c>
    </row>
    <row r="3" spans="1:10" x14ac:dyDescent="0.3">
      <c r="A3" s="63">
        <v>2</v>
      </c>
      <c r="B3" s="67" t="s">
        <v>118</v>
      </c>
      <c r="C3" s="63">
        <f>A26+A27+A28+A29</f>
        <v>13</v>
      </c>
      <c r="D3" s="64">
        <f>(I26+I27+I28+I29)/4</f>
        <v>38.918725806029911</v>
      </c>
    </row>
    <row r="4" spans="1:10" x14ac:dyDescent="0.3">
      <c r="A4" s="63">
        <v>3</v>
      </c>
      <c r="B4" s="66" t="s">
        <v>45</v>
      </c>
      <c r="C4" s="63">
        <f>A32+A33+A34+A35</f>
        <v>16</v>
      </c>
      <c r="D4" s="64">
        <f>(I32+I33+I34+I35)/4</f>
        <v>37.046065909541682</v>
      </c>
    </row>
    <row r="5" spans="1:10" x14ac:dyDescent="0.3">
      <c r="A5" s="63">
        <v>4</v>
      </c>
      <c r="B5" s="63" t="s">
        <v>72</v>
      </c>
      <c r="C5" s="63">
        <f>A22+A23+A24+A25</f>
        <v>25</v>
      </c>
      <c r="D5" s="64">
        <f>(I22+I23+I24+I25)/4</f>
        <v>32.577661133274688</v>
      </c>
    </row>
    <row r="6" spans="1:10" x14ac:dyDescent="0.3">
      <c r="A6" s="63"/>
      <c r="B6" s="66"/>
      <c r="C6" s="63"/>
      <c r="D6" s="64"/>
    </row>
    <row r="7" spans="1:10" x14ac:dyDescent="0.3">
      <c r="A7" s="63"/>
      <c r="B7" s="66"/>
      <c r="C7" s="63"/>
      <c r="D7" s="64"/>
    </row>
    <row r="8" spans="1:10" x14ac:dyDescent="0.3">
      <c r="A8" s="63"/>
      <c r="B8" s="63"/>
      <c r="C8" s="63"/>
      <c r="D8" s="64"/>
    </row>
    <row r="9" spans="1:10" x14ac:dyDescent="0.3">
      <c r="A9" s="63"/>
      <c r="B9" s="67"/>
      <c r="C9" s="63"/>
      <c r="D9" s="64"/>
    </row>
    <row r="10" spans="1:10" x14ac:dyDescent="0.3">
      <c r="A10" s="63"/>
      <c r="B10" s="63"/>
      <c r="C10" s="63"/>
      <c r="D10" s="64"/>
    </row>
    <row r="12" spans="1:10" ht="15.6" x14ac:dyDescent="0.3">
      <c r="A12" s="14" t="s">
        <v>160</v>
      </c>
      <c r="B12" s="68" t="s">
        <v>0</v>
      </c>
      <c r="C12" s="14" t="s">
        <v>7</v>
      </c>
      <c r="D12" s="14" t="s">
        <v>161</v>
      </c>
      <c r="E12" s="16" t="s">
        <v>3</v>
      </c>
      <c r="F12" s="16" t="s">
        <v>2</v>
      </c>
      <c r="G12" s="16" t="s">
        <v>5</v>
      </c>
      <c r="H12" s="16" t="s">
        <v>4</v>
      </c>
      <c r="I12" s="16" t="s">
        <v>6</v>
      </c>
      <c r="J12" s="15" t="s">
        <v>65</v>
      </c>
    </row>
    <row r="13" spans="1:10" ht="15.6" hidden="1" x14ac:dyDescent="0.3">
      <c r="A13" s="10">
        <v>3</v>
      </c>
      <c r="B13" s="22" t="s">
        <v>16</v>
      </c>
      <c r="C13" s="23" t="s">
        <v>14</v>
      </c>
      <c r="D13" s="25" t="s">
        <v>163</v>
      </c>
      <c r="E13" s="6">
        <v>13</v>
      </c>
      <c r="F13" s="17">
        <v>0.81527777777777799</v>
      </c>
      <c r="G13" s="18">
        <v>0.82966701388888886</v>
      </c>
      <c r="H13" s="8">
        <f t="shared" ref="H13:H41" si="0">IF(OR(E13="",F13="",G13=""),"",G13-F13)</f>
        <v>1.438923611111087E-2</v>
      </c>
      <c r="I13" s="9">
        <f t="shared" ref="I13:I41" si="1">IF(OR(E13="",F13="",G13=""),"",E13/(H13)/24)</f>
        <v>37.643879250018728</v>
      </c>
      <c r="J13" s="37">
        <v>45845</v>
      </c>
    </row>
    <row r="14" spans="1:10" ht="15.6" hidden="1" x14ac:dyDescent="0.3">
      <c r="A14" s="10">
        <v>2</v>
      </c>
      <c r="B14" s="22" t="s">
        <v>16</v>
      </c>
      <c r="C14" s="23" t="s">
        <v>14</v>
      </c>
      <c r="D14" s="24" t="s">
        <v>163</v>
      </c>
      <c r="E14" s="6">
        <v>13</v>
      </c>
      <c r="F14" s="17">
        <v>0.81736111111111109</v>
      </c>
      <c r="G14" s="18">
        <v>0.8307723379629629</v>
      </c>
      <c r="H14" s="8">
        <f t="shared" si="0"/>
        <v>1.341122685185181E-2</v>
      </c>
      <c r="I14" s="9">
        <f t="shared" si="1"/>
        <v>40.389046628636656</v>
      </c>
      <c r="J14" s="37">
        <v>45908</v>
      </c>
    </row>
    <row r="15" spans="1:10" ht="15.6" hidden="1" x14ac:dyDescent="0.3">
      <c r="A15" s="10">
        <v>1</v>
      </c>
      <c r="B15" s="1" t="s">
        <v>21</v>
      </c>
      <c r="C15" s="2" t="s">
        <v>22</v>
      </c>
      <c r="D15" s="2" t="s">
        <v>163</v>
      </c>
      <c r="E15" s="6">
        <v>13</v>
      </c>
      <c r="F15" s="17">
        <v>0.81944444444444398</v>
      </c>
      <c r="G15" s="18">
        <v>0.83189039351851857</v>
      </c>
      <c r="H15" s="8">
        <f t="shared" si="0"/>
        <v>1.2445949074074592E-2</v>
      </c>
      <c r="I15" s="9">
        <f t="shared" si="1"/>
        <v>43.521523625303907</v>
      </c>
      <c r="J15" s="37">
        <v>45796</v>
      </c>
    </row>
    <row r="16" spans="1:10" ht="15.6" hidden="1" x14ac:dyDescent="0.3">
      <c r="A16" s="10">
        <v>1</v>
      </c>
      <c r="B16" s="1" t="s">
        <v>21</v>
      </c>
      <c r="C16" s="2" t="s">
        <v>22</v>
      </c>
      <c r="D16" s="2" t="s">
        <v>163</v>
      </c>
      <c r="E16" s="6">
        <v>13</v>
      </c>
      <c r="F16" s="17">
        <v>0.81597222222222199</v>
      </c>
      <c r="G16" s="18">
        <v>0.82822511574074065</v>
      </c>
      <c r="H16" s="8">
        <f t="shared" si="0"/>
        <v>1.2252893518518659E-2</v>
      </c>
      <c r="I16" s="9">
        <f t="shared" si="1"/>
        <v>44.207245076275882</v>
      </c>
      <c r="J16" s="37">
        <v>45908</v>
      </c>
    </row>
    <row r="17" spans="1:10" ht="15.6" x14ac:dyDescent="0.3">
      <c r="A17" s="10">
        <v>1</v>
      </c>
      <c r="B17" s="1" t="s">
        <v>83</v>
      </c>
      <c r="C17" s="2" t="s">
        <v>84</v>
      </c>
      <c r="D17" s="2" t="s">
        <v>162</v>
      </c>
      <c r="E17" s="6">
        <v>13</v>
      </c>
      <c r="F17" s="17">
        <v>0.811805555555555</v>
      </c>
      <c r="G17" s="18">
        <v>0.82558738425925926</v>
      </c>
      <c r="H17" s="8">
        <f t="shared" si="0"/>
        <v>1.3781828703704257E-2</v>
      </c>
      <c r="I17" s="9">
        <f t="shared" si="1"/>
        <v>39.30296031912502</v>
      </c>
      <c r="J17" s="37">
        <v>45789</v>
      </c>
    </row>
    <row r="18" spans="1:10" ht="15.6" x14ac:dyDescent="0.3">
      <c r="A18" s="38">
        <v>1</v>
      </c>
      <c r="B18" t="s">
        <v>83</v>
      </c>
      <c r="C18" s="30" t="s">
        <v>84</v>
      </c>
      <c r="D18" s="30" t="s">
        <v>162</v>
      </c>
      <c r="E18" s="42">
        <v>13</v>
      </c>
      <c r="F18" s="43">
        <v>0.813194444444444</v>
      </c>
      <c r="G18" s="44">
        <v>0.82666527777777787</v>
      </c>
      <c r="H18" s="45">
        <f t="shared" si="0"/>
        <v>1.3470833333333876E-2</v>
      </c>
      <c r="I18" s="46">
        <f t="shared" si="1"/>
        <v>40.210330961953225</v>
      </c>
      <c r="J18" s="47">
        <v>45901</v>
      </c>
    </row>
    <row r="19" spans="1:10" ht="15.6" x14ac:dyDescent="0.3">
      <c r="A19" s="48">
        <v>3</v>
      </c>
      <c r="B19" s="49" t="s">
        <v>83</v>
      </c>
      <c r="C19" s="50" t="s">
        <v>84</v>
      </c>
      <c r="D19" s="50" t="s">
        <v>162</v>
      </c>
      <c r="E19" s="51">
        <v>13</v>
      </c>
      <c r="F19" s="52">
        <v>0.80763888888888902</v>
      </c>
      <c r="G19" s="53">
        <v>0.82117037037037033</v>
      </c>
      <c r="H19" s="54">
        <f t="shared" si="0"/>
        <v>1.3531481481481311E-2</v>
      </c>
      <c r="I19" s="55">
        <f t="shared" si="1"/>
        <v>40.030108115506188</v>
      </c>
      <c r="J19" s="56">
        <v>45908</v>
      </c>
    </row>
    <row r="20" spans="1:10" ht="15.6" x14ac:dyDescent="0.3">
      <c r="A20" s="10">
        <v>1</v>
      </c>
      <c r="B20" s="1" t="s">
        <v>141</v>
      </c>
      <c r="C20" s="2" t="s">
        <v>84</v>
      </c>
      <c r="D20" s="2" t="s">
        <v>162</v>
      </c>
      <c r="E20" s="6">
        <v>13</v>
      </c>
      <c r="F20" s="17">
        <v>0.81041666666666701</v>
      </c>
      <c r="G20" s="18">
        <v>0.82410289351851862</v>
      </c>
      <c r="H20" s="8">
        <f t="shared" si="0"/>
        <v>1.3686226851851613E-2</v>
      </c>
      <c r="I20" s="9">
        <f t="shared" si="1"/>
        <v>39.577501712488747</v>
      </c>
      <c r="J20" s="37">
        <v>45845</v>
      </c>
    </row>
    <row r="21" spans="1:10" ht="15.6" x14ac:dyDescent="0.3">
      <c r="A21" s="10">
        <v>2</v>
      </c>
      <c r="B21" s="1" t="s">
        <v>157</v>
      </c>
      <c r="C21" s="2" t="s">
        <v>84</v>
      </c>
      <c r="D21" s="2" t="s">
        <v>162</v>
      </c>
      <c r="E21" s="6">
        <v>13</v>
      </c>
      <c r="F21" s="17">
        <v>0.82847222222222205</v>
      </c>
      <c r="G21" s="18">
        <v>0.84223634259259261</v>
      </c>
      <c r="H21" s="8">
        <f t="shared" si="0"/>
        <v>1.3764120370370558E-2</v>
      </c>
      <c r="I21" s="9">
        <f t="shared" si="1"/>
        <v>39.353525840466325</v>
      </c>
      <c r="J21" s="37">
        <v>45796</v>
      </c>
    </row>
    <row r="22" spans="1:10" ht="15.6" x14ac:dyDescent="0.3">
      <c r="A22" s="10">
        <v>5</v>
      </c>
      <c r="B22" s="1" t="s">
        <v>72</v>
      </c>
      <c r="C22" s="2" t="s">
        <v>14</v>
      </c>
      <c r="D22" s="2" t="s">
        <v>162</v>
      </c>
      <c r="E22" s="6">
        <v>13</v>
      </c>
      <c r="F22" s="17">
        <v>0.80902777777777801</v>
      </c>
      <c r="G22" s="18">
        <v>0.82534328703703708</v>
      </c>
      <c r="H22" s="8">
        <f t="shared" si="0"/>
        <v>1.6315509259259064E-2</v>
      </c>
      <c r="I22" s="9">
        <f t="shared" si="1"/>
        <v>33.199494913667522</v>
      </c>
      <c r="J22" s="37">
        <v>45789</v>
      </c>
    </row>
    <row r="23" spans="1:10" ht="15.6" x14ac:dyDescent="0.3">
      <c r="A23" s="10">
        <v>9</v>
      </c>
      <c r="B23" s="1" t="s">
        <v>72</v>
      </c>
      <c r="C23" s="2" t="s">
        <v>14</v>
      </c>
      <c r="D23" s="2" t="s">
        <v>162</v>
      </c>
      <c r="E23" s="6">
        <v>13</v>
      </c>
      <c r="F23" s="17">
        <v>0.81111111111111101</v>
      </c>
      <c r="G23" s="18">
        <v>0.8274125</v>
      </c>
      <c r="H23" s="8">
        <f t="shared" si="0"/>
        <v>1.630138888888899E-2</v>
      </c>
      <c r="I23" s="9">
        <f t="shared" si="1"/>
        <v>33.228252534719054</v>
      </c>
      <c r="J23" s="37">
        <v>45796</v>
      </c>
    </row>
    <row r="24" spans="1:10" ht="15.6" x14ac:dyDescent="0.3">
      <c r="A24" s="10">
        <v>4</v>
      </c>
      <c r="B24" s="1" t="s">
        <v>72</v>
      </c>
      <c r="C24" s="2" t="s">
        <v>14</v>
      </c>
      <c r="D24" s="2" t="s">
        <v>162</v>
      </c>
      <c r="E24" s="6">
        <v>13</v>
      </c>
      <c r="F24" s="17">
        <v>0.80763888888888902</v>
      </c>
      <c r="G24" s="18">
        <v>0.82468506944444442</v>
      </c>
      <c r="H24" s="8">
        <f t="shared" si="0"/>
        <v>1.7046180555555401E-2</v>
      </c>
      <c r="I24" s="9">
        <f t="shared" si="1"/>
        <v>31.776424337482212</v>
      </c>
      <c r="J24" s="37">
        <v>45901</v>
      </c>
    </row>
    <row r="25" spans="1:10" ht="15.6" x14ac:dyDescent="0.3">
      <c r="A25" s="10">
        <v>7</v>
      </c>
      <c r="B25" s="1" t="s">
        <v>72</v>
      </c>
      <c r="C25" s="2" t="s">
        <v>14</v>
      </c>
      <c r="D25" s="2" t="s">
        <v>162</v>
      </c>
      <c r="E25" s="6">
        <v>13</v>
      </c>
      <c r="F25" s="17">
        <v>0.80347222222222203</v>
      </c>
      <c r="G25" s="18">
        <v>0.82034317129629619</v>
      </c>
      <c r="H25" s="8">
        <f t="shared" si="0"/>
        <v>1.687094907407416E-2</v>
      </c>
      <c r="I25" s="9">
        <f t="shared" si="1"/>
        <v>32.106472747229965</v>
      </c>
      <c r="J25" s="37">
        <v>45908</v>
      </c>
    </row>
    <row r="26" spans="1:10" ht="15.6" x14ac:dyDescent="0.3">
      <c r="A26" s="10">
        <v>4</v>
      </c>
      <c r="B26" s="19" t="s">
        <v>118</v>
      </c>
      <c r="C26" s="2" t="s">
        <v>35</v>
      </c>
      <c r="D26" s="2" t="s">
        <v>162</v>
      </c>
      <c r="E26" s="6">
        <v>13</v>
      </c>
      <c r="F26" s="17">
        <v>0.80486111111111114</v>
      </c>
      <c r="G26" s="18">
        <v>0.81859710648148143</v>
      </c>
      <c r="H26" s="8">
        <f t="shared" si="0"/>
        <v>1.3735995370370291E-2</v>
      </c>
      <c r="I26" s="9">
        <f t="shared" si="1"/>
        <v>39.434103758879225</v>
      </c>
      <c r="J26" s="37">
        <v>45908</v>
      </c>
    </row>
    <row r="27" spans="1:10" ht="15.6" x14ac:dyDescent="0.3">
      <c r="A27" s="10">
        <v>5</v>
      </c>
      <c r="B27" s="19" t="s">
        <v>168</v>
      </c>
      <c r="C27" s="2" t="s">
        <v>35</v>
      </c>
      <c r="D27" s="2" t="s">
        <v>162</v>
      </c>
      <c r="E27" s="6">
        <v>13</v>
      </c>
      <c r="F27" s="17">
        <v>0.81874999999999998</v>
      </c>
      <c r="G27" s="18">
        <v>0.83295081018518513</v>
      </c>
      <c r="H27" s="8">
        <f t="shared" si="0"/>
        <v>1.4200810185185153E-2</v>
      </c>
      <c r="I27" s="9">
        <f t="shared" si="1"/>
        <v>38.143363625249691</v>
      </c>
      <c r="J27" s="37">
        <v>45796</v>
      </c>
    </row>
    <row r="28" spans="1:10" ht="15.6" x14ac:dyDescent="0.3">
      <c r="A28" s="38">
        <v>2</v>
      </c>
      <c r="B28" s="19" t="s">
        <v>118</v>
      </c>
      <c r="C28" s="30" t="s">
        <v>35</v>
      </c>
      <c r="D28" s="30" t="s">
        <v>162</v>
      </c>
      <c r="E28" s="42">
        <v>13</v>
      </c>
      <c r="F28" s="43">
        <v>0.81388888888888899</v>
      </c>
      <c r="G28" s="44">
        <v>0.82787974537037035</v>
      </c>
      <c r="H28" s="45">
        <f t="shared" si="0"/>
        <v>1.3990856481481351E-2</v>
      </c>
      <c r="I28" s="46">
        <f t="shared" si="1"/>
        <v>38.715761782249018</v>
      </c>
      <c r="J28" s="47">
        <v>45901</v>
      </c>
    </row>
    <row r="29" spans="1:10" ht="15.6" x14ac:dyDescent="0.3">
      <c r="A29" s="10">
        <v>2</v>
      </c>
      <c r="B29" s="19" t="s">
        <v>118</v>
      </c>
      <c r="C29" s="2" t="s">
        <v>35</v>
      </c>
      <c r="D29" s="2" t="s">
        <v>162</v>
      </c>
      <c r="E29" s="6">
        <v>13</v>
      </c>
      <c r="F29" s="17">
        <v>0.813194444444444</v>
      </c>
      <c r="G29" s="18">
        <v>0.82694872685185183</v>
      </c>
      <c r="H29" s="8">
        <f t="shared" si="0"/>
        <v>1.3754282407407836E-2</v>
      </c>
      <c r="I29" s="9">
        <f t="shared" si="1"/>
        <v>39.381674057741726</v>
      </c>
      <c r="J29" s="37">
        <v>45845</v>
      </c>
    </row>
    <row r="30" spans="1:10" ht="15.6" hidden="1" x14ac:dyDescent="0.3">
      <c r="A30" s="10">
        <v>4</v>
      </c>
      <c r="B30" s="1" t="s">
        <v>70</v>
      </c>
      <c r="C30" s="2" t="s">
        <v>14</v>
      </c>
      <c r="D30" s="2" t="s">
        <v>163</v>
      </c>
      <c r="E30" s="6">
        <v>13</v>
      </c>
      <c r="F30" s="17">
        <v>0.80486111111111103</v>
      </c>
      <c r="G30" s="18">
        <v>0.82082777777777782</v>
      </c>
      <c r="H30" s="8">
        <f t="shared" si="0"/>
        <v>1.5966666666666796E-2</v>
      </c>
      <c r="I30" s="9">
        <f t="shared" si="1"/>
        <v>33.92484342379931</v>
      </c>
      <c r="J30" s="37">
        <v>45789</v>
      </c>
    </row>
    <row r="31" spans="1:10" ht="15.6" hidden="1" x14ac:dyDescent="0.3">
      <c r="A31" s="10">
        <v>8</v>
      </c>
      <c r="B31" s="1" t="s">
        <v>29</v>
      </c>
      <c r="C31" s="2" t="s">
        <v>22</v>
      </c>
      <c r="D31" s="2" t="s">
        <v>163</v>
      </c>
      <c r="E31" s="6">
        <v>13</v>
      </c>
      <c r="F31" s="17">
        <v>0.80972222222222201</v>
      </c>
      <c r="G31" s="18">
        <v>0.82524537037037038</v>
      </c>
      <c r="H31" s="8">
        <f t="shared" si="0"/>
        <v>1.5523148148148369E-2</v>
      </c>
      <c r="I31" s="9">
        <f t="shared" si="1"/>
        <v>34.894124664479072</v>
      </c>
      <c r="J31" s="37">
        <v>45796</v>
      </c>
    </row>
    <row r="32" spans="1:10" ht="15.6" x14ac:dyDescent="0.3">
      <c r="A32" s="38">
        <v>2</v>
      </c>
      <c r="B32" s="39" t="s">
        <v>45</v>
      </c>
      <c r="C32" s="40" t="s">
        <v>25</v>
      </c>
      <c r="D32" s="69" t="s">
        <v>162</v>
      </c>
      <c r="E32" s="42">
        <v>13</v>
      </c>
      <c r="F32" s="43">
        <v>0.80694444444444402</v>
      </c>
      <c r="G32" s="44">
        <v>0.82193136574074066</v>
      </c>
      <c r="H32" s="45">
        <f t="shared" si="0"/>
        <v>1.498692129629664E-2</v>
      </c>
      <c r="I32" s="46">
        <f t="shared" si="1"/>
        <v>36.142624356112144</v>
      </c>
      <c r="J32" s="47">
        <v>45789</v>
      </c>
    </row>
    <row r="33" spans="1:10" ht="15.6" x14ac:dyDescent="0.3">
      <c r="A33" s="10">
        <v>6</v>
      </c>
      <c r="B33" s="22" t="s">
        <v>45</v>
      </c>
      <c r="C33" s="23" t="s">
        <v>25</v>
      </c>
      <c r="D33" s="25" t="s">
        <v>162</v>
      </c>
      <c r="E33" s="6">
        <v>13</v>
      </c>
      <c r="F33" s="17">
        <v>0.81458333333333299</v>
      </c>
      <c r="G33" s="18">
        <v>0.82924652777777774</v>
      </c>
      <c r="H33" s="8">
        <f t="shared" si="0"/>
        <v>1.4663194444444749E-2</v>
      </c>
      <c r="I33" s="9">
        <f t="shared" si="1"/>
        <v>36.940563580392315</v>
      </c>
      <c r="J33" s="37">
        <v>45796</v>
      </c>
    </row>
    <row r="34" spans="1:10" ht="15.6" x14ac:dyDescent="0.3">
      <c r="A34" s="10">
        <v>3</v>
      </c>
      <c r="B34" s="22" t="s">
        <v>45</v>
      </c>
      <c r="C34" s="23" t="s">
        <v>25</v>
      </c>
      <c r="D34" s="25" t="s">
        <v>162</v>
      </c>
      <c r="E34" s="6">
        <v>13</v>
      </c>
      <c r="F34" s="17">
        <v>0.81597222222222199</v>
      </c>
      <c r="G34" s="18">
        <v>0.83050972222222219</v>
      </c>
      <c r="H34" s="8">
        <f t="shared" si="0"/>
        <v>1.4537500000000203E-2</v>
      </c>
      <c r="I34" s="9">
        <f t="shared" si="1"/>
        <v>37.259959873888846</v>
      </c>
      <c r="J34" s="37">
        <v>45901</v>
      </c>
    </row>
    <row r="35" spans="1:10" ht="15.6" x14ac:dyDescent="0.3">
      <c r="A35" s="10">
        <v>5</v>
      </c>
      <c r="B35" s="22" t="s">
        <v>45</v>
      </c>
      <c r="C35" s="23" t="s">
        <v>25</v>
      </c>
      <c r="D35" s="25" t="s">
        <v>162</v>
      </c>
      <c r="E35" s="6">
        <v>13</v>
      </c>
      <c r="F35" s="17">
        <v>0.81458333333333299</v>
      </c>
      <c r="G35" s="18">
        <v>0.82889756944444448</v>
      </c>
      <c r="H35" s="8">
        <f t="shared" si="0"/>
        <v>1.4314236111111489E-2</v>
      </c>
      <c r="I35" s="9">
        <f t="shared" si="1"/>
        <v>37.841115827773407</v>
      </c>
      <c r="J35" s="37">
        <v>45908</v>
      </c>
    </row>
    <row r="36" spans="1:10" ht="15.6" hidden="1" x14ac:dyDescent="0.3">
      <c r="A36" s="10">
        <v>3</v>
      </c>
      <c r="B36" s="1" t="s">
        <v>31</v>
      </c>
      <c r="C36" s="2" t="s">
        <v>14</v>
      </c>
      <c r="D36" s="2" t="s">
        <v>163</v>
      </c>
      <c r="E36" s="6">
        <v>13</v>
      </c>
      <c r="F36" s="17">
        <v>0.8125</v>
      </c>
      <c r="G36" s="18">
        <v>0.82760584490740741</v>
      </c>
      <c r="H36" s="8">
        <f t="shared" si="0"/>
        <v>1.5105844907407406E-2</v>
      </c>
      <c r="I36" s="9">
        <f t="shared" si="1"/>
        <v>35.858084733880148</v>
      </c>
      <c r="J36" s="37">
        <v>45789</v>
      </c>
    </row>
    <row r="37" spans="1:10" ht="15.6" hidden="1" x14ac:dyDescent="0.3">
      <c r="A37" s="10">
        <v>7</v>
      </c>
      <c r="B37" s="1" t="s">
        <v>31</v>
      </c>
      <c r="C37" s="2" t="s">
        <v>14</v>
      </c>
      <c r="D37" s="2" t="s">
        <v>163</v>
      </c>
      <c r="E37" s="6">
        <v>13</v>
      </c>
      <c r="F37" s="17">
        <v>0.81666666666666698</v>
      </c>
      <c r="G37" s="18">
        <v>0.8315982638888888</v>
      </c>
      <c r="H37" s="8">
        <f t="shared" si="0"/>
        <v>1.4931597222221815E-2</v>
      </c>
      <c r="I37" s="9">
        <f t="shared" si="1"/>
        <v>36.276538846128005</v>
      </c>
      <c r="J37" s="37">
        <v>45796</v>
      </c>
    </row>
    <row r="38" spans="1:10" ht="15.6" hidden="1" x14ac:dyDescent="0.3">
      <c r="A38" s="38">
        <v>6</v>
      </c>
      <c r="B38" t="s">
        <v>124</v>
      </c>
      <c r="C38" s="30" t="s">
        <v>22</v>
      </c>
      <c r="D38" s="41" t="s">
        <v>163</v>
      </c>
      <c r="E38" s="42">
        <v>13</v>
      </c>
      <c r="F38" s="43">
        <v>0.811805555555556</v>
      </c>
      <c r="G38" s="44">
        <v>0.82623402777777777</v>
      </c>
      <c r="H38" s="45">
        <f t="shared" si="0"/>
        <v>1.4428472222221767E-2</v>
      </c>
      <c r="I38" s="46">
        <f t="shared" si="1"/>
        <v>37.54151224912281</v>
      </c>
      <c r="J38" s="47">
        <v>45908</v>
      </c>
    </row>
    <row r="39" spans="1:10" ht="15.6" hidden="1" x14ac:dyDescent="0.3">
      <c r="A39" s="10">
        <v>4</v>
      </c>
      <c r="B39" s="1" t="s">
        <v>39</v>
      </c>
      <c r="C39" s="2" t="s">
        <v>19</v>
      </c>
      <c r="D39" s="2" t="s">
        <v>163</v>
      </c>
      <c r="E39" s="6">
        <v>13</v>
      </c>
      <c r="F39" s="17">
        <v>0.811805555555555</v>
      </c>
      <c r="G39" s="18">
        <v>0.82587997685185188</v>
      </c>
      <c r="H39" s="8">
        <f t="shared" si="0"/>
        <v>1.407442129629688E-2</v>
      </c>
      <c r="I39" s="9">
        <f t="shared" si="1"/>
        <v>38.485892617779214</v>
      </c>
      <c r="J39" s="37">
        <v>45796</v>
      </c>
    </row>
    <row r="40" spans="1:10" ht="15.6" hidden="1" x14ac:dyDescent="0.3">
      <c r="A40" s="10">
        <v>3</v>
      </c>
      <c r="B40" s="1" t="s">
        <v>159</v>
      </c>
      <c r="C40" s="2" t="s">
        <v>14</v>
      </c>
      <c r="D40" s="2" t="s">
        <v>163</v>
      </c>
      <c r="E40" s="6">
        <v>13</v>
      </c>
      <c r="F40" s="17">
        <v>0.82986111111111105</v>
      </c>
      <c r="G40" s="18">
        <v>0.84375011574074066</v>
      </c>
      <c r="H40" s="8">
        <f t="shared" si="0"/>
        <v>1.3889004629629609E-2</v>
      </c>
      <c r="I40" s="9">
        <f t="shared" si="1"/>
        <v>38.999675002708365</v>
      </c>
      <c r="J40" s="37">
        <v>45796</v>
      </c>
    </row>
    <row r="41" spans="1:10" ht="15.6" hidden="1" x14ac:dyDescent="0.3">
      <c r="A41" s="10">
        <v>5</v>
      </c>
      <c r="B41" s="1" t="s">
        <v>136</v>
      </c>
      <c r="C41" s="2" t="s">
        <v>32</v>
      </c>
      <c r="D41" s="24" t="s">
        <v>163</v>
      </c>
      <c r="E41" s="6">
        <v>13</v>
      </c>
      <c r="F41" s="17">
        <v>0.81041666666666701</v>
      </c>
      <c r="G41" s="18">
        <v>0.82787974537037035</v>
      </c>
      <c r="H41" s="8">
        <f t="shared" si="0"/>
        <v>1.7463078703703339E-2</v>
      </c>
      <c r="I41" s="9">
        <f t="shared" si="1"/>
        <v>31.01782199216666</v>
      </c>
      <c r="J41" s="37">
        <v>45901</v>
      </c>
    </row>
    <row r="42" spans="1:10" hidden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hidden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hidden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hidden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</row>
  </sheetData>
  <autoFilter ref="A12:J45" xr:uid="{3BFF5E7E-4828-4E21-B0BD-808B88384C46}">
    <filterColumn colId="3">
      <filters>
        <filter val="ja"/>
      </filters>
    </filterColumn>
    <sortState xmlns:xlrd2="http://schemas.microsoft.com/office/spreadsheetml/2017/richdata2" ref="A13:J45">
      <sortCondition ref="B12:B45"/>
    </sortState>
  </autoFilter>
  <conditionalFormatting sqref="A13:A17 E13:J17">
    <cfRule type="dataBar" priority="12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{E4EF9E34-612D-4829-A42A-DB4904DF449A}</x14:id>
        </ext>
      </extLst>
    </cfRule>
  </conditionalFormatting>
  <conditionalFormatting sqref="A19:A27 E19:J27">
    <cfRule type="dataBar" priority="10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{12BDC1A3-EF75-450A-8737-E40C7C835EF2}</x14:id>
        </ext>
      </extLst>
    </cfRule>
  </conditionalFormatting>
  <conditionalFormatting sqref="A29:A31 E29:J31">
    <cfRule type="dataBar" priority="8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{67302605-0004-4FFF-AF08-10E5345E1AA0}</x14:id>
        </ext>
      </extLst>
    </cfRule>
  </conditionalFormatting>
  <conditionalFormatting sqref="A12:J12 A1:D1">
    <cfRule type="dataBar" priority="14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{70CDFC4F-8C76-4D1A-B048-769CA7D600DB}</x14:id>
        </ext>
      </extLst>
    </cfRule>
  </conditionalFormatting>
  <conditionalFormatting sqref="E34 E36">
    <cfRule type="dataBar" priority="5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{EE6F69C9-ADF6-47E3-A7D5-2A67C4239D7B}</x14:id>
        </ext>
      </extLst>
    </cfRule>
  </conditionalFormatting>
  <conditionalFormatting sqref="E39 E41 E43 E45">
    <cfRule type="dataBar" priority="1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{DB1C9646-5F35-4580-A3A7-C4DBCB124B3B}</x14:id>
        </ext>
      </extLst>
    </cfRule>
  </conditionalFormatting>
  <conditionalFormatting sqref="E40 E42 E44">
    <cfRule type="dataBar" priority="2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{21D66707-5094-41D9-A168-7D7C5CBFABD7}</x14:id>
        </ext>
      </extLst>
    </cfRule>
  </conditionalFormatting>
  <conditionalFormatting sqref="F13 F15 F17 G13:I17">
    <cfRule type="dataBar" priority="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{BBF0AFAD-5193-4AEF-BFE4-85001D414F3B}</x14:id>
        </ext>
      </extLst>
    </cfRule>
  </conditionalFormatting>
  <conditionalFormatting sqref="F19 F21 F23 F25 F27 G19:I27">
    <cfRule type="dataBar" priority="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{4F9131FF-990C-48F3-97A0-F2D8B0157C94}</x14:id>
        </ext>
      </extLst>
    </cfRule>
  </conditionalFormatting>
  <conditionalFormatting sqref="F29 F31 G29:I31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{734B4042-3DD7-4431-898B-D55F05F2CF39}</x14:id>
        </ext>
      </extLst>
    </cfRule>
  </conditionalFormatting>
  <conditionalFormatting sqref="F33 F35 F37 G33:I37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{DDA2BA18-22DA-4B4F-A1A2-BA34536CBA5A}</x14:id>
        </ext>
      </extLst>
    </cfRule>
  </conditionalFormatting>
  <conditionalFormatting sqref="F33:J37 E33 E35 E37 A33:A37">
    <cfRule type="dataBar" priority="6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{BD841BF9-94D7-42FD-9A33-ED821B7018F9}</x14:id>
        </ext>
      </extLst>
    </cfRule>
  </conditionalFormatting>
  <conditionalFormatting sqref="F39:J45 A39:A45">
    <cfRule type="dataBar" priority="3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{1DF2A07B-2AE1-4815-913F-DA24BEA835AE}</x14:id>
        </ext>
      </extLst>
    </cfRule>
  </conditionalFormatting>
  <conditionalFormatting sqref="G39:I45 F39 F41 F43:F45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{FE4ABA25-5EDF-4641-9FC3-069C73873A70}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EF9E34-612D-4829-A42A-DB4904DF449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A13:A17 E13:J17</xm:sqref>
        </x14:conditionalFormatting>
        <x14:conditionalFormatting xmlns:xm="http://schemas.microsoft.com/office/excel/2006/main">
          <x14:cfRule type="dataBar" id="{12BDC1A3-EF75-450A-8737-E40C7C835EF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A19:A27 E19:J27</xm:sqref>
        </x14:conditionalFormatting>
        <x14:conditionalFormatting xmlns:xm="http://schemas.microsoft.com/office/excel/2006/main">
          <x14:cfRule type="dataBar" id="{67302605-0004-4FFF-AF08-10E5345E1AA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A29:A31 E29:J31</xm:sqref>
        </x14:conditionalFormatting>
        <x14:conditionalFormatting xmlns:xm="http://schemas.microsoft.com/office/excel/2006/main">
          <x14:cfRule type="dataBar" id="{70CDFC4F-8C76-4D1A-B048-769CA7D600D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A12:J12 A1:D1</xm:sqref>
        </x14:conditionalFormatting>
        <x14:conditionalFormatting xmlns:xm="http://schemas.microsoft.com/office/excel/2006/main">
          <x14:cfRule type="dataBar" id="{EE6F69C9-ADF6-47E3-A7D5-2A67C4239D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E34 E36</xm:sqref>
        </x14:conditionalFormatting>
        <x14:conditionalFormatting xmlns:xm="http://schemas.microsoft.com/office/excel/2006/main">
          <x14:cfRule type="dataBar" id="{DB1C9646-5F35-4580-A3A7-C4DBCB124B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E39 E41 E43 E45</xm:sqref>
        </x14:conditionalFormatting>
        <x14:conditionalFormatting xmlns:xm="http://schemas.microsoft.com/office/excel/2006/main">
          <x14:cfRule type="dataBar" id="{21D66707-5094-41D9-A168-7D7C5CBFABD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E40 E42 E44</xm:sqref>
        </x14:conditionalFormatting>
        <x14:conditionalFormatting xmlns:xm="http://schemas.microsoft.com/office/excel/2006/main">
          <x14:cfRule type="dataBar" id="{BBF0AFAD-5193-4AEF-BFE4-85001D414F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F13 F15 F17 G13:I17</xm:sqref>
        </x14:conditionalFormatting>
        <x14:conditionalFormatting xmlns:xm="http://schemas.microsoft.com/office/excel/2006/main">
          <x14:cfRule type="dataBar" id="{4F9131FF-990C-48F3-97A0-F2D8B0157C9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F19 F21 F23 F25 F27 G19:I27</xm:sqref>
        </x14:conditionalFormatting>
        <x14:conditionalFormatting xmlns:xm="http://schemas.microsoft.com/office/excel/2006/main">
          <x14:cfRule type="dataBar" id="{734B4042-3DD7-4431-898B-D55F05F2CF3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F29 F31 G29:I31</xm:sqref>
        </x14:conditionalFormatting>
        <x14:conditionalFormatting xmlns:xm="http://schemas.microsoft.com/office/excel/2006/main">
          <x14:cfRule type="dataBar" id="{DDA2BA18-22DA-4B4F-A1A2-BA34536CBA5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F33 F35 F37 G33:I37</xm:sqref>
        </x14:conditionalFormatting>
        <x14:conditionalFormatting xmlns:xm="http://schemas.microsoft.com/office/excel/2006/main">
          <x14:cfRule type="dataBar" id="{BD841BF9-94D7-42FD-9A33-ED821B7018F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F33:J37 E33 E35 E37 A33:A37</xm:sqref>
        </x14:conditionalFormatting>
        <x14:conditionalFormatting xmlns:xm="http://schemas.microsoft.com/office/excel/2006/main">
          <x14:cfRule type="dataBar" id="{1DF2A07B-2AE1-4815-913F-DA24BEA835A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F39:J45 A39:A45</xm:sqref>
        </x14:conditionalFormatting>
        <x14:conditionalFormatting xmlns:xm="http://schemas.microsoft.com/office/excel/2006/main">
          <x14:cfRule type="dataBar" id="{FE4ABA25-5EDF-4641-9FC3-069C73873A7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G39:I45 F39 F41 F43:F45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8F2DF-00B5-4BCB-ACA0-EB552D185E7D}">
  <sheetPr filterMode="1"/>
  <dimension ref="A1:J54"/>
  <sheetViews>
    <sheetView tabSelected="1" topLeftCell="B1" workbookViewId="0">
      <selection activeCell="F4" sqref="F4"/>
    </sheetView>
  </sheetViews>
  <sheetFormatPr defaultRowHeight="14.4" x14ac:dyDescent="0.3"/>
  <cols>
    <col min="2" max="2" width="15.6640625" bestFit="1" customWidth="1"/>
    <col min="3" max="3" width="21" bestFit="1" customWidth="1"/>
    <col min="4" max="4" width="20.5546875" bestFit="1" customWidth="1"/>
    <col min="5" max="5" width="34.33203125" bestFit="1" customWidth="1"/>
    <col min="6" max="6" width="35.44140625" bestFit="1" customWidth="1"/>
    <col min="7" max="7" width="10.5546875" bestFit="1" customWidth="1"/>
  </cols>
  <sheetData>
    <row r="1" spans="1:10" ht="15.6" x14ac:dyDescent="0.3">
      <c r="A1" s="61" t="s">
        <v>167</v>
      </c>
      <c r="B1" s="61" t="s">
        <v>164</v>
      </c>
      <c r="C1" s="61" t="s">
        <v>165</v>
      </c>
      <c r="D1" s="62" t="s">
        <v>166</v>
      </c>
      <c r="E1" s="61" t="s">
        <v>169</v>
      </c>
      <c r="F1" s="62" t="s">
        <v>170</v>
      </c>
    </row>
    <row r="2" spans="1:10" x14ac:dyDescent="0.3">
      <c r="A2" s="63">
        <v>1</v>
      </c>
      <c r="B2" s="63" t="s">
        <v>60</v>
      </c>
      <c r="C2">
        <f>A18+A19+A20+A21</f>
        <v>7</v>
      </c>
      <c r="D2" s="64">
        <f>(I18+I19+I20+I21)/4</f>
        <v>35.142098201949125</v>
      </c>
    </row>
    <row r="3" spans="1:10" x14ac:dyDescent="0.3">
      <c r="A3" s="63">
        <v>2</v>
      </c>
      <c r="B3" s="63" t="s">
        <v>57</v>
      </c>
      <c r="C3">
        <f>A28+A29+A30+A31</f>
        <v>15</v>
      </c>
      <c r="D3" s="64">
        <f>(I28+I29+I30+I31)/4</f>
        <v>31.026082471115782</v>
      </c>
      <c r="E3" t="s">
        <v>174</v>
      </c>
      <c r="F3" t="s">
        <v>174</v>
      </c>
    </row>
    <row r="4" spans="1:10" x14ac:dyDescent="0.3">
      <c r="A4" s="63">
        <v>3</v>
      </c>
      <c r="B4" s="63" t="s">
        <v>62</v>
      </c>
      <c r="C4">
        <f>A23+A25+A26+A27</f>
        <v>15</v>
      </c>
      <c r="D4" s="64">
        <f>(I23+I25+I26+I27)/4</f>
        <v>30.44556132958208</v>
      </c>
      <c r="E4">
        <f>A23+A24+A25+A26+A27</f>
        <v>21</v>
      </c>
      <c r="F4" s="89">
        <f>(I23+I24+I25+I26+I27)/5</f>
        <v>30.259663798821862</v>
      </c>
    </row>
    <row r="5" spans="1:10" x14ac:dyDescent="0.3">
      <c r="A5" s="63">
        <v>4</v>
      </c>
      <c r="B5" s="65" t="s">
        <v>91</v>
      </c>
      <c r="C5">
        <f>A13+A15+A16+A17</f>
        <v>20</v>
      </c>
      <c r="D5" s="64">
        <f>(I13+I15+I16+I17)/4</f>
        <v>26.986195040989646</v>
      </c>
    </row>
    <row r="6" spans="1:10" x14ac:dyDescent="0.3">
      <c r="A6" s="63">
        <v>5</v>
      </c>
      <c r="B6" s="66" t="s">
        <v>79</v>
      </c>
      <c r="C6">
        <f>A32+A34+A35+A36</f>
        <v>22</v>
      </c>
      <c r="D6" s="64">
        <f>(I32+I34+I35+I36)/4</f>
        <v>26.422165923338053</v>
      </c>
    </row>
    <row r="7" spans="1:10" x14ac:dyDescent="0.3">
      <c r="A7" s="63">
        <v>6</v>
      </c>
      <c r="B7" s="66" t="s">
        <v>90</v>
      </c>
      <c r="C7">
        <f>A46+A48+A49+A50</f>
        <v>27</v>
      </c>
      <c r="D7" s="64">
        <f>(I46+I48+I49+I50)/4</f>
        <v>23.159745106771858</v>
      </c>
    </row>
    <row r="8" spans="1:10" x14ac:dyDescent="0.3">
      <c r="A8" s="63"/>
      <c r="B8" s="63"/>
      <c r="C8" s="63"/>
      <c r="D8" s="64"/>
    </row>
    <row r="9" spans="1:10" x14ac:dyDescent="0.3">
      <c r="A9" s="63"/>
      <c r="B9" s="67"/>
      <c r="C9" s="63"/>
      <c r="D9" s="64"/>
    </row>
    <row r="10" spans="1:10" x14ac:dyDescent="0.3">
      <c r="A10" s="63"/>
      <c r="B10" s="63"/>
      <c r="C10" s="63"/>
      <c r="D10" s="64"/>
    </row>
    <row r="12" spans="1:10" ht="15.6" x14ac:dyDescent="0.3">
      <c r="A12" s="14" t="s">
        <v>160</v>
      </c>
      <c r="B12" s="68" t="s">
        <v>0</v>
      </c>
      <c r="C12" s="14" t="s">
        <v>7</v>
      </c>
      <c r="D12" s="14" t="s">
        <v>161</v>
      </c>
      <c r="E12" s="16" t="s">
        <v>3</v>
      </c>
      <c r="F12" s="16" t="s">
        <v>2</v>
      </c>
      <c r="G12" s="16" t="s">
        <v>5</v>
      </c>
      <c r="H12" s="16" t="s">
        <v>4</v>
      </c>
      <c r="I12" s="16" t="s">
        <v>6</v>
      </c>
      <c r="J12" s="15" t="s">
        <v>65</v>
      </c>
    </row>
    <row r="13" spans="1:10" ht="15.6" x14ac:dyDescent="0.3">
      <c r="A13" s="10">
        <v>4</v>
      </c>
      <c r="B13" s="22" t="s">
        <v>91</v>
      </c>
      <c r="C13" s="23" t="s">
        <v>63</v>
      </c>
      <c r="D13" s="24" t="s">
        <v>162</v>
      </c>
      <c r="E13" s="6">
        <v>4.3</v>
      </c>
      <c r="F13" s="17">
        <v>0.8</v>
      </c>
      <c r="G13" s="18">
        <v>0.80679490740740745</v>
      </c>
      <c r="H13" s="8">
        <f t="shared" ref="H13:H50" si="0">IF(OR(E13="",F13="",G13=""),"",G13-F13)</f>
        <v>6.7949074074074023E-3</v>
      </c>
      <c r="I13" s="9">
        <f t="shared" ref="I13:I50" si="1">IF(OR(E13="",F13="",G13=""),"",E13/(H13)/24)</f>
        <v>26.367786332356768</v>
      </c>
      <c r="J13" s="37">
        <v>45789</v>
      </c>
    </row>
    <row r="14" spans="1:10" ht="15.6" x14ac:dyDescent="0.3">
      <c r="A14" s="48">
        <v>8</v>
      </c>
      <c r="B14" s="59" t="s">
        <v>91</v>
      </c>
      <c r="C14" s="50" t="s">
        <v>63</v>
      </c>
      <c r="D14" s="58" t="s">
        <v>162</v>
      </c>
      <c r="E14" s="51">
        <v>4.3</v>
      </c>
      <c r="F14" s="52">
        <v>0.79722222222222205</v>
      </c>
      <c r="G14" s="53">
        <v>0.803858449074074</v>
      </c>
      <c r="H14" s="54">
        <f t="shared" si="0"/>
        <v>6.6362268518519452E-3</v>
      </c>
      <c r="I14" s="55">
        <f t="shared" si="1"/>
        <v>26.998273366237825</v>
      </c>
      <c r="J14" s="56">
        <v>45796</v>
      </c>
    </row>
    <row r="15" spans="1:10" ht="15.6" x14ac:dyDescent="0.3">
      <c r="A15" s="10">
        <v>6</v>
      </c>
      <c r="B15" s="22" t="s">
        <v>91</v>
      </c>
      <c r="C15" s="23" t="s">
        <v>63</v>
      </c>
      <c r="D15" s="24" t="s">
        <v>162</v>
      </c>
      <c r="E15" s="6">
        <v>4.3</v>
      </c>
      <c r="F15" s="17">
        <v>0.79166666666666663</v>
      </c>
      <c r="G15" s="18">
        <v>0.79834618055555551</v>
      </c>
      <c r="H15" s="8">
        <f t="shared" si="0"/>
        <v>6.6795138888888772E-3</v>
      </c>
      <c r="I15" s="9">
        <f t="shared" si="1"/>
        <v>26.82330924780376</v>
      </c>
      <c r="J15" s="37">
        <v>45845</v>
      </c>
    </row>
    <row r="16" spans="1:10" ht="15.6" x14ac:dyDescent="0.3">
      <c r="A16" s="10">
        <v>6</v>
      </c>
      <c r="B16" s="22" t="s">
        <v>91</v>
      </c>
      <c r="C16" s="23" t="s">
        <v>28</v>
      </c>
      <c r="D16" s="24" t="s">
        <v>162</v>
      </c>
      <c r="E16" s="6">
        <v>4.3</v>
      </c>
      <c r="F16" s="17">
        <v>0.79166666666666663</v>
      </c>
      <c r="G16" s="18">
        <v>0.7983072916666667</v>
      </c>
      <c r="H16" s="8">
        <f t="shared" si="0"/>
        <v>6.6406250000000666E-3</v>
      </c>
      <c r="I16" s="9">
        <f t="shared" si="1"/>
        <v>26.980392156862475</v>
      </c>
      <c r="J16" s="37">
        <v>45901</v>
      </c>
    </row>
    <row r="17" spans="1:10" ht="15.6" x14ac:dyDescent="0.3">
      <c r="A17" s="10">
        <v>4</v>
      </c>
      <c r="B17" s="22" t="s">
        <v>91</v>
      </c>
      <c r="C17" s="23" t="s">
        <v>28</v>
      </c>
      <c r="D17" s="24" t="s">
        <v>162</v>
      </c>
      <c r="E17" s="6">
        <v>4.3</v>
      </c>
      <c r="F17" s="17">
        <v>0.79305555555555596</v>
      </c>
      <c r="G17" s="18">
        <v>0.79950659722222217</v>
      </c>
      <c r="H17" s="8">
        <f t="shared" si="0"/>
        <v>6.4510416666662129E-3</v>
      </c>
      <c r="I17" s="9">
        <f t="shared" si="1"/>
        <v>27.773292426935587</v>
      </c>
      <c r="J17" s="37">
        <v>45908</v>
      </c>
    </row>
    <row r="18" spans="1:10" ht="15.6" x14ac:dyDescent="0.3">
      <c r="A18" s="10">
        <v>1</v>
      </c>
      <c r="B18" s="1" t="s">
        <v>60</v>
      </c>
      <c r="C18" s="2" t="s">
        <v>14</v>
      </c>
      <c r="D18" s="2" t="s">
        <v>162</v>
      </c>
      <c r="E18" s="6">
        <v>4.3</v>
      </c>
      <c r="F18" s="17">
        <v>0.79791666666666705</v>
      </c>
      <c r="G18" s="18">
        <v>0.8030835648148148</v>
      </c>
      <c r="H18" s="8">
        <f t="shared" si="0"/>
        <v>5.1668981481477472E-3</v>
      </c>
      <c r="I18" s="9">
        <f t="shared" si="1"/>
        <v>34.675865776625599</v>
      </c>
      <c r="J18" s="37">
        <v>45789</v>
      </c>
    </row>
    <row r="19" spans="1:10" ht="15.6" x14ac:dyDescent="0.3">
      <c r="A19" s="10">
        <v>2</v>
      </c>
      <c r="B19" s="1" t="s">
        <v>60</v>
      </c>
      <c r="C19" s="2" t="s">
        <v>14</v>
      </c>
      <c r="D19" s="2" t="s">
        <v>162</v>
      </c>
      <c r="E19" s="6">
        <v>4.3</v>
      </c>
      <c r="F19" s="17">
        <v>0.79861111111111105</v>
      </c>
      <c r="G19" s="18">
        <v>0.8036861111111111</v>
      </c>
      <c r="H19" s="8">
        <f t="shared" si="0"/>
        <v>5.0750000000000517E-3</v>
      </c>
      <c r="I19" s="9">
        <f t="shared" si="1"/>
        <v>35.303776683086667</v>
      </c>
      <c r="J19" s="37">
        <v>45796</v>
      </c>
    </row>
    <row r="20" spans="1:10" ht="15.6" x14ac:dyDescent="0.3">
      <c r="A20" s="38">
        <v>2</v>
      </c>
      <c r="B20" t="s">
        <v>60</v>
      </c>
      <c r="C20" s="30" t="s">
        <v>14</v>
      </c>
      <c r="D20" s="30" t="s">
        <v>162</v>
      </c>
      <c r="E20" s="42">
        <v>4.3</v>
      </c>
      <c r="F20" s="43">
        <v>0.80208333333333304</v>
      </c>
      <c r="G20" s="44">
        <v>0.80719687499999992</v>
      </c>
      <c r="H20" s="45">
        <f t="shared" si="0"/>
        <v>5.1135416666668876E-3</v>
      </c>
      <c r="I20" s="46">
        <f t="shared" si="1"/>
        <v>35.037685883070395</v>
      </c>
      <c r="J20" s="47">
        <v>45845</v>
      </c>
    </row>
    <row r="21" spans="1:10" ht="15.6" x14ac:dyDescent="0.3">
      <c r="A21" s="10">
        <v>2</v>
      </c>
      <c r="B21" s="1" t="s">
        <v>60</v>
      </c>
      <c r="C21" s="2" t="s">
        <v>14</v>
      </c>
      <c r="D21" s="2" t="s">
        <v>162</v>
      </c>
      <c r="E21" s="6">
        <v>4.3</v>
      </c>
      <c r="F21" s="17">
        <v>0.80277777777777803</v>
      </c>
      <c r="G21" s="18">
        <v>0.80781747685185179</v>
      </c>
      <c r="H21" s="8">
        <f t="shared" si="0"/>
        <v>5.0396990740737557E-3</v>
      </c>
      <c r="I21" s="9">
        <f t="shared" si="1"/>
        <v>35.551064465013845</v>
      </c>
      <c r="J21" s="37">
        <v>45901</v>
      </c>
    </row>
    <row r="22" spans="1:10" ht="15.6" hidden="1" x14ac:dyDescent="0.3">
      <c r="A22" s="10">
        <v>3</v>
      </c>
      <c r="B22" s="1" t="s">
        <v>58</v>
      </c>
      <c r="C22" s="2" t="s">
        <v>35</v>
      </c>
      <c r="D22" s="2" t="s">
        <v>163</v>
      </c>
      <c r="E22" s="6">
        <v>4.3</v>
      </c>
      <c r="F22" s="17">
        <v>0.80347222222222203</v>
      </c>
      <c r="G22" s="18">
        <v>0.80917175925925933</v>
      </c>
      <c r="H22" s="8">
        <f t="shared" si="0"/>
        <v>5.6995370370372944E-3</v>
      </c>
      <c r="I22" s="9">
        <f t="shared" si="1"/>
        <v>31.435301762649868</v>
      </c>
      <c r="J22" s="37">
        <v>45796</v>
      </c>
    </row>
    <row r="23" spans="1:10" ht="15.6" x14ac:dyDescent="0.3">
      <c r="A23" s="10">
        <v>3</v>
      </c>
      <c r="B23" s="1" t="s">
        <v>62</v>
      </c>
      <c r="C23" s="2" t="s">
        <v>41</v>
      </c>
      <c r="D23" s="2" t="s">
        <v>162</v>
      </c>
      <c r="E23" s="6">
        <v>4.3</v>
      </c>
      <c r="F23" s="17">
        <v>0.79444444444444395</v>
      </c>
      <c r="G23" s="18">
        <v>0.80048101851851849</v>
      </c>
      <c r="H23" s="8">
        <f t="shared" si="0"/>
        <v>6.0365740740745411E-3</v>
      </c>
      <c r="I23" s="9">
        <f t="shared" si="1"/>
        <v>29.68019019863257</v>
      </c>
      <c r="J23" s="37">
        <v>45789</v>
      </c>
    </row>
    <row r="24" spans="1:10" ht="15.6" x14ac:dyDescent="0.3">
      <c r="A24" s="48">
        <v>6</v>
      </c>
      <c r="B24" s="49" t="s">
        <v>62</v>
      </c>
      <c r="C24" s="50" t="s">
        <v>41</v>
      </c>
      <c r="D24" s="50" t="s">
        <v>162</v>
      </c>
      <c r="E24" s="51">
        <v>4.3</v>
      </c>
      <c r="F24" s="52">
        <v>0.79513888888888895</v>
      </c>
      <c r="G24" s="53">
        <v>0.8012090277777778</v>
      </c>
      <c r="H24" s="54">
        <f t="shared" si="0"/>
        <v>6.0701388888888541E-3</v>
      </c>
      <c r="I24" s="55">
        <f t="shared" si="1"/>
        <v>29.516073675780973</v>
      </c>
      <c r="J24" s="37">
        <v>45796</v>
      </c>
    </row>
    <row r="25" spans="1:10" ht="15.6" x14ac:dyDescent="0.3">
      <c r="A25" s="10">
        <v>5</v>
      </c>
      <c r="B25" s="1" t="s">
        <v>62</v>
      </c>
      <c r="C25" s="2" t="s">
        <v>41</v>
      </c>
      <c r="D25" s="2" t="s">
        <v>162</v>
      </c>
      <c r="E25" s="6">
        <v>4.3</v>
      </c>
      <c r="F25" s="17">
        <v>0.79652777777777795</v>
      </c>
      <c r="G25" s="18">
        <v>0.80241712962962963</v>
      </c>
      <c r="H25" s="8">
        <f t="shared" si="0"/>
        <v>5.8893518518516874E-3</v>
      </c>
      <c r="I25" s="9">
        <f t="shared" si="1"/>
        <v>30.422136624480057</v>
      </c>
      <c r="J25" s="37">
        <v>45845</v>
      </c>
    </row>
    <row r="26" spans="1:10" ht="15.6" x14ac:dyDescent="0.3">
      <c r="A26" s="10">
        <v>5</v>
      </c>
      <c r="B26" s="1" t="s">
        <v>62</v>
      </c>
      <c r="C26" s="2" t="s">
        <v>41</v>
      </c>
      <c r="D26" s="2" t="s">
        <v>162</v>
      </c>
      <c r="E26" s="6">
        <v>4.3</v>
      </c>
      <c r="F26" s="17">
        <v>0.79513888888888895</v>
      </c>
      <c r="G26" s="18">
        <v>0.80108206018518524</v>
      </c>
      <c r="H26" s="8">
        <f t="shared" si="0"/>
        <v>5.9431712962962902E-3</v>
      </c>
      <c r="I26" s="9">
        <f t="shared" si="1"/>
        <v>30.14664355683658</v>
      </c>
      <c r="J26" s="37">
        <v>45901</v>
      </c>
    </row>
    <row r="27" spans="1:10" ht="15.6" x14ac:dyDescent="0.3">
      <c r="A27" s="10">
        <v>2</v>
      </c>
      <c r="B27" s="1" t="s">
        <v>62</v>
      </c>
      <c r="C27" s="2" t="s">
        <v>41</v>
      </c>
      <c r="D27" s="2" t="s">
        <v>162</v>
      </c>
      <c r="E27" s="6">
        <v>4.3</v>
      </c>
      <c r="F27" s="17">
        <v>0.79374999999999996</v>
      </c>
      <c r="G27" s="18">
        <v>0.79943182870370377</v>
      </c>
      <c r="H27" s="8">
        <f t="shared" si="0"/>
        <v>5.6818287037038173E-3</v>
      </c>
      <c r="I27" s="9">
        <f t="shared" si="1"/>
        <v>31.533274938379112</v>
      </c>
      <c r="J27" s="37">
        <v>45908</v>
      </c>
    </row>
    <row r="28" spans="1:10" ht="15.6" x14ac:dyDescent="0.3">
      <c r="A28" s="10">
        <v>2</v>
      </c>
      <c r="B28" s="1" t="s">
        <v>57</v>
      </c>
      <c r="C28" s="2" t="s">
        <v>14</v>
      </c>
      <c r="D28" s="2" t="s">
        <v>162</v>
      </c>
      <c r="E28" s="6">
        <v>4.3</v>
      </c>
      <c r="F28" s="17">
        <v>0.79513888888888895</v>
      </c>
      <c r="G28" s="18">
        <v>0.80099074074074084</v>
      </c>
      <c r="H28" s="8">
        <f t="shared" si="0"/>
        <v>5.8518518518518858E-3</v>
      </c>
      <c r="I28" s="9">
        <f t="shared" si="1"/>
        <v>30.617088607594756</v>
      </c>
      <c r="J28" s="37">
        <v>45789</v>
      </c>
    </row>
    <row r="29" spans="1:10" ht="15.6" x14ac:dyDescent="0.3">
      <c r="A29" s="10">
        <v>5</v>
      </c>
      <c r="B29" s="1" t="s">
        <v>57</v>
      </c>
      <c r="C29" s="2" t="s">
        <v>14</v>
      </c>
      <c r="D29" s="2" t="s">
        <v>162</v>
      </c>
      <c r="E29" s="6">
        <v>4.3</v>
      </c>
      <c r="F29" s="17">
        <v>0.79583333333333295</v>
      </c>
      <c r="G29" s="18">
        <v>0.80176967592592585</v>
      </c>
      <c r="H29" s="8">
        <f t="shared" si="0"/>
        <v>5.9363425925929025E-3</v>
      </c>
      <c r="I29" s="9">
        <f t="shared" si="1"/>
        <v>30.181321895104684</v>
      </c>
      <c r="J29" s="37">
        <v>45796</v>
      </c>
    </row>
    <row r="30" spans="1:10" ht="15.6" x14ac:dyDescent="0.3">
      <c r="A30" s="10">
        <v>4</v>
      </c>
      <c r="B30" s="1" t="s">
        <v>57</v>
      </c>
      <c r="C30" s="2" t="s">
        <v>14</v>
      </c>
      <c r="D30" s="2" t="s">
        <v>162</v>
      </c>
      <c r="E30" s="6">
        <v>4.3</v>
      </c>
      <c r="F30" s="17">
        <v>0.79722222222222205</v>
      </c>
      <c r="G30" s="18">
        <v>0.80280428240740731</v>
      </c>
      <c r="H30" s="8">
        <f t="shared" si="0"/>
        <v>5.5820601851852558E-3</v>
      </c>
      <c r="I30" s="9">
        <f t="shared" si="1"/>
        <v>32.096871177092211</v>
      </c>
      <c r="J30" s="37">
        <v>45845</v>
      </c>
    </row>
    <row r="31" spans="1:10" ht="15.6" x14ac:dyDescent="0.3">
      <c r="A31" s="10">
        <v>4</v>
      </c>
      <c r="B31" s="1" t="s">
        <v>57</v>
      </c>
      <c r="C31" s="2" t="s">
        <v>14</v>
      </c>
      <c r="D31" s="2" t="s">
        <v>162</v>
      </c>
      <c r="E31" s="6">
        <v>4.3</v>
      </c>
      <c r="F31" s="17">
        <v>0.79583333333333295</v>
      </c>
      <c r="G31" s="18">
        <v>0.80157418981481476</v>
      </c>
      <c r="H31" s="8">
        <f t="shared" si="0"/>
        <v>5.7408564814818153E-3</v>
      </c>
      <c r="I31" s="9">
        <f t="shared" si="1"/>
        <v>31.209048204671475</v>
      </c>
      <c r="J31" s="37">
        <v>45901</v>
      </c>
    </row>
    <row r="32" spans="1:10" ht="15.6" x14ac:dyDescent="0.3">
      <c r="A32" s="10">
        <v>5</v>
      </c>
      <c r="B32" s="1" t="s">
        <v>79</v>
      </c>
      <c r="C32" s="2" t="s">
        <v>14</v>
      </c>
      <c r="D32" s="2" t="s">
        <v>162</v>
      </c>
      <c r="E32" s="6">
        <v>4.3</v>
      </c>
      <c r="F32" s="17">
        <v>0.79652777777777795</v>
      </c>
      <c r="G32" s="18">
        <v>0.80354629629629626</v>
      </c>
      <c r="H32" s="8">
        <f t="shared" si="0"/>
        <v>7.018518518518313E-3</v>
      </c>
      <c r="I32" s="9">
        <f t="shared" si="1"/>
        <v>25.527704485488872</v>
      </c>
      <c r="J32" s="37">
        <v>45789</v>
      </c>
    </row>
    <row r="33" spans="1:10" ht="15.6" x14ac:dyDescent="0.3">
      <c r="A33" s="48">
        <v>9</v>
      </c>
      <c r="B33" s="49" t="s">
        <v>79</v>
      </c>
      <c r="C33" s="50" t="s">
        <v>14</v>
      </c>
      <c r="D33" s="50" t="s">
        <v>162</v>
      </c>
      <c r="E33" s="51">
        <v>4.3</v>
      </c>
      <c r="F33" s="52">
        <v>0.80486111111111103</v>
      </c>
      <c r="G33" s="53">
        <v>0.81178460648148154</v>
      </c>
      <c r="H33" s="54">
        <f t="shared" si="0"/>
        <v>6.9234953703705138E-3</v>
      </c>
      <c r="I33" s="55">
        <f t="shared" si="1"/>
        <v>25.878065497583844</v>
      </c>
      <c r="J33" s="56">
        <v>45796</v>
      </c>
    </row>
    <row r="34" spans="1:10" ht="15.6" x14ac:dyDescent="0.3">
      <c r="A34" s="10">
        <v>7</v>
      </c>
      <c r="B34" s="1" t="s">
        <v>79</v>
      </c>
      <c r="C34" s="2" t="s">
        <v>14</v>
      </c>
      <c r="D34" s="2" t="s">
        <v>162</v>
      </c>
      <c r="E34" s="6">
        <v>4.3</v>
      </c>
      <c r="F34" s="17">
        <v>0.80486111111111103</v>
      </c>
      <c r="G34" s="18">
        <v>0.81181203703703697</v>
      </c>
      <c r="H34" s="8">
        <f t="shared" si="0"/>
        <v>6.9509259259259437E-3</v>
      </c>
      <c r="I34" s="9">
        <f t="shared" si="1"/>
        <v>25.775942453709803</v>
      </c>
      <c r="J34" s="37">
        <v>45845</v>
      </c>
    </row>
    <row r="35" spans="1:10" ht="15.6" x14ac:dyDescent="0.3">
      <c r="A35" s="10">
        <v>7</v>
      </c>
      <c r="B35" s="1" t="s">
        <v>79</v>
      </c>
      <c r="C35" s="2" t="s">
        <v>14</v>
      </c>
      <c r="D35" s="2" t="s">
        <v>162</v>
      </c>
      <c r="E35" s="6">
        <v>4.3</v>
      </c>
      <c r="F35" s="17">
        <v>0.8</v>
      </c>
      <c r="G35" s="18">
        <v>0.80680798611111115</v>
      </c>
      <c r="H35" s="8">
        <f t="shared" si="0"/>
        <v>6.8079861111111084E-3</v>
      </c>
      <c r="I35" s="9">
        <f t="shared" si="1"/>
        <v>26.317131636660388</v>
      </c>
      <c r="J35" s="37">
        <v>45901</v>
      </c>
    </row>
    <row r="36" spans="1:10" ht="15.6" x14ac:dyDescent="0.3">
      <c r="A36" s="10">
        <v>3</v>
      </c>
      <c r="B36" s="1" t="s">
        <v>79</v>
      </c>
      <c r="C36" s="2" t="s">
        <v>14</v>
      </c>
      <c r="D36" s="2" t="s">
        <v>162</v>
      </c>
      <c r="E36" s="6">
        <v>4.3</v>
      </c>
      <c r="F36" s="17">
        <v>0.79236111111111107</v>
      </c>
      <c r="G36" s="18">
        <v>0.79874444444444448</v>
      </c>
      <c r="H36" s="8">
        <f t="shared" si="0"/>
        <v>6.3833333333334075E-3</v>
      </c>
      <c r="I36" s="9">
        <f t="shared" si="1"/>
        <v>28.067885117493145</v>
      </c>
      <c r="J36" s="37">
        <v>45908</v>
      </c>
    </row>
    <row r="37" spans="1:10" ht="15.6" hidden="1" x14ac:dyDescent="0.3">
      <c r="A37" s="10">
        <v>3</v>
      </c>
      <c r="B37" s="1" t="s">
        <v>100</v>
      </c>
      <c r="C37" s="2" t="s">
        <v>99</v>
      </c>
      <c r="D37" s="2" t="s">
        <v>163</v>
      </c>
      <c r="E37" s="6">
        <v>4.3</v>
      </c>
      <c r="F37" s="17">
        <v>0.79374999999999996</v>
      </c>
      <c r="G37" s="18">
        <v>0.79929027777777772</v>
      </c>
      <c r="H37" s="8">
        <f t="shared" si="0"/>
        <v>5.540277777777769E-3</v>
      </c>
      <c r="I37" s="9">
        <f t="shared" si="1"/>
        <v>32.338932063173779</v>
      </c>
      <c r="J37" s="37">
        <v>45845</v>
      </c>
    </row>
    <row r="38" spans="1:10" ht="15.6" hidden="1" x14ac:dyDescent="0.3">
      <c r="A38" s="10">
        <v>3</v>
      </c>
      <c r="B38" s="1" t="s">
        <v>100</v>
      </c>
      <c r="C38" s="2" t="s">
        <v>99</v>
      </c>
      <c r="D38" s="2" t="s">
        <v>163</v>
      </c>
      <c r="E38" s="6">
        <v>4.3</v>
      </c>
      <c r="F38" s="17">
        <v>0.79305555555555596</v>
      </c>
      <c r="G38" s="18">
        <v>0.79862141203703707</v>
      </c>
      <c r="H38" s="8">
        <f t="shared" si="0"/>
        <v>5.5658564814811129E-3</v>
      </c>
      <c r="I38" s="9">
        <f t="shared" si="1"/>
        <v>32.190313793177289</v>
      </c>
      <c r="J38" s="37">
        <v>45901</v>
      </c>
    </row>
    <row r="39" spans="1:10" ht="15.6" hidden="1" x14ac:dyDescent="0.3">
      <c r="A39" s="10">
        <v>1</v>
      </c>
      <c r="B39" s="1" t="s">
        <v>100</v>
      </c>
      <c r="C39" s="2" t="s">
        <v>99</v>
      </c>
      <c r="D39" s="2" t="s">
        <v>163</v>
      </c>
      <c r="E39" s="6">
        <v>4.3</v>
      </c>
      <c r="F39" s="17">
        <v>0.79166666666666663</v>
      </c>
      <c r="G39" s="18">
        <v>0.79705601851851848</v>
      </c>
      <c r="H39" s="8">
        <f t="shared" si="0"/>
        <v>5.3893518518518535E-3</v>
      </c>
      <c r="I39" s="9">
        <f t="shared" si="1"/>
        <v>33.244566617988134</v>
      </c>
      <c r="J39" s="37">
        <v>45908</v>
      </c>
    </row>
    <row r="40" spans="1:10" ht="15.6" hidden="1" x14ac:dyDescent="0.3">
      <c r="A40" s="38">
        <v>4</v>
      </c>
      <c r="B40" t="s">
        <v>145</v>
      </c>
      <c r="C40" s="30" t="s">
        <v>27</v>
      </c>
      <c r="D40" s="30" t="s">
        <v>163</v>
      </c>
      <c r="E40" s="42">
        <v>4.3</v>
      </c>
      <c r="F40" s="43">
        <v>0.80277777777777803</v>
      </c>
      <c r="G40" s="44">
        <v>0.80851701388888886</v>
      </c>
      <c r="H40" s="45">
        <f t="shared" si="0"/>
        <v>5.7392361111108237E-3</v>
      </c>
      <c r="I40" s="46">
        <f t="shared" si="1"/>
        <v>31.217859519633723</v>
      </c>
      <c r="J40" s="47">
        <v>45796</v>
      </c>
    </row>
    <row r="41" spans="1:10" ht="15.6" hidden="1" x14ac:dyDescent="0.3">
      <c r="A41" s="10">
        <v>7</v>
      </c>
      <c r="B41" s="1" t="s">
        <v>146</v>
      </c>
      <c r="C41" s="2" t="s">
        <v>34</v>
      </c>
      <c r="D41" s="2" t="s">
        <v>163</v>
      </c>
      <c r="E41" s="6">
        <v>4.3</v>
      </c>
      <c r="F41" s="17">
        <v>0.80416666666666703</v>
      </c>
      <c r="G41" s="18">
        <v>0.81036064814814823</v>
      </c>
      <c r="H41" s="8">
        <f t="shared" si="0"/>
        <v>6.1939814814812033E-3</v>
      </c>
      <c r="I41" s="9">
        <f t="shared" si="1"/>
        <v>28.925928694223586</v>
      </c>
      <c r="J41" s="37">
        <v>45796</v>
      </c>
    </row>
    <row r="42" spans="1:10" ht="15.6" hidden="1" x14ac:dyDescent="0.3">
      <c r="A42" s="10">
        <v>1</v>
      </c>
      <c r="B42" s="1" t="s">
        <v>96</v>
      </c>
      <c r="C42" s="2" t="s">
        <v>30</v>
      </c>
      <c r="D42" s="2" t="s">
        <v>163</v>
      </c>
      <c r="E42" s="6">
        <v>4.3</v>
      </c>
      <c r="F42" s="17">
        <v>0.8</v>
      </c>
      <c r="G42" s="18">
        <v>0.80480601851851863</v>
      </c>
      <c r="H42" s="8">
        <f t="shared" si="0"/>
        <v>4.8060185185185844E-3</v>
      </c>
      <c r="I42" s="9">
        <f t="shared" si="1"/>
        <v>37.279645506212766</v>
      </c>
      <c r="J42" s="37">
        <v>45796</v>
      </c>
    </row>
    <row r="43" spans="1:10" ht="15.6" hidden="1" x14ac:dyDescent="0.3">
      <c r="A43" s="10">
        <v>1</v>
      </c>
      <c r="B43" s="1" t="s">
        <v>96</v>
      </c>
      <c r="C43" s="2" t="s">
        <v>30</v>
      </c>
      <c r="D43" s="2" t="s">
        <v>163</v>
      </c>
      <c r="E43" s="6">
        <v>4.3</v>
      </c>
      <c r="F43" s="17">
        <v>0.80555555555555503</v>
      </c>
      <c r="G43" s="18">
        <v>0.81037604166666677</v>
      </c>
      <c r="H43" s="8">
        <f t="shared" si="0"/>
        <v>4.8204861111117436E-3</v>
      </c>
      <c r="I43" s="9">
        <f t="shared" si="1"/>
        <v>37.167759129866191</v>
      </c>
      <c r="J43" s="37">
        <v>45845</v>
      </c>
    </row>
    <row r="44" spans="1:10" ht="15.6" hidden="1" x14ac:dyDescent="0.3">
      <c r="A44" s="10">
        <v>1</v>
      </c>
      <c r="B44" s="1" t="s">
        <v>96</v>
      </c>
      <c r="C44" s="2" t="s">
        <v>30</v>
      </c>
      <c r="D44" s="2" t="s">
        <v>163</v>
      </c>
      <c r="E44" s="6">
        <v>4.3</v>
      </c>
      <c r="F44" s="17">
        <v>0.80416666666666703</v>
      </c>
      <c r="G44" s="18">
        <v>0.80903935185185183</v>
      </c>
      <c r="H44" s="8">
        <f t="shared" si="0"/>
        <v>4.8726851851847996E-3</v>
      </c>
      <c r="I44" s="9">
        <f t="shared" si="1"/>
        <v>36.769596199527847</v>
      </c>
      <c r="J44" s="37">
        <v>45901</v>
      </c>
    </row>
    <row r="45" spans="1:10" ht="15.6" hidden="1" x14ac:dyDescent="0.3">
      <c r="A45" s="10">
        <v>7</v>
      </c>
      <c r="B45" s="1" t="s">
        <v>78</v>
      </c>
      <c r="C45" s="2" t="s">
        <v>14</v>
      </c>
      <c r="D45" s="2" t="s">
        <v>163</v>
      </c>
      <c r="E45" s="6">
        <v>4.3</v>
      </c>
      <c r="F45" s="17">
        <v>0.79722222222222205</v>
      </c>
      <c r="G45" s="18">
        <v>0.8056454861111112</v>
      </c>
      <c r="H45" s="8">
        <f t="shared" si="0"/>
        <v>8.4232638888891431E-3</v>
      </c>
      <c r="I45" s="9">
        <f t="shared" si="1"/>
        <v>21.270456325486805</v>
      </c>
      <c r="J45" s="37">
        <v>45789</v>
      </c>
    </row>
    <row r="46" spans="1:10" ht="15.6" x14ac:dyDescent="0.3">
      <c r="A46" s="10">
        <v>6</v>
      </c>
      <c r="B46" s="22" t="s">
        <v>90</v>
      </c>
      <c r="C46" s="23" t="s">
        <v>14</v>
      </c>
      <c r="D46" s="24" t="s">
        <v>162</v>
      </c>
      <c r="E46" s="6">
        <v>4.3</v>
      </c>
      <c r="F46" s="17">
        <v>0.80069444444444404</v>
      </c>
      <c r="G46" s="18">
        <v>0.80828831018518521</v>
      </c>
      <c r="H46" s="8">
        <f t="shared" si="0"/>
        <v>7.593865740741168E-3</v>
      </c>
      <c r="I46" s="9">
        <f t="shared" si="1"/>
        <v>23.593604730912698</v>
      </c>
      <c r="J46" s="37">
        <v>45789</v>
      </c>
    </row>
    <row r="47" spans="1:10" ht="15.6" x14ac:dyDescent="0.3">
      <c r="A47" s="48">
        <v>10</v>
      </c>
      <c r="B47" s="59" t="s">
        <v>90</v>
      </c>
      <c r="C47" s="50" t="s">
        <v>14</v>
      </c>
      <c r="D47" s="58" t="s">
        <v>162</v>
      </c>
      <c r="E47" s="51">
        <v>4.3</v>
      </c>
      <c r="F47" s="52">
        <v>0.80625000000000002</v>
      </c>
      <c r="G47" s="53">
        <v>0.81437395833333337</v>
      </c>
      <c r="H47" s="54">
        <f t="shared" si="0"/>
        <v>8.1239583333333476E-3</v>
      </c>
      <c r="I47" s="55">
        <f t="shared" si="1"/>
        <v>22.054109501218065</v>
      </c>
      <c r="J47" s="37">
        <v>45796</v>
      </c>
    </row>
    <row r="48" spans="1:10" ht="15.6" x14ac:dyDescent="0.3">
      <c r="A48" s="10">
        <v>8</v>
      </c>
      <c r="B48" s="22" t="s">
        <v>90</v>
      </c>
      <c r="C48" s="23" t="s">
        <v>14</v>
      </c>
      <c r="D48" s="24" t="s">
        <v>162</v>
      </c>
      <c r="E48" s="6">
        <v>4.3</v>
      </c>
      <c r="F48" s="17">
        <v>0.8</v>
      </c>
      <c r="G48" s="18">
        <v>0.808185300925926</v>
      </c>
      <c r="H48" s="8">
        <f t="shared" si="0"/>
        <v>8.1853009259259535E-3</v>
      </c>
      <c r="I48" s="9">
        <f t="shared" si="1"/>
        <v>21.888830757483557</v>
      </c>
      <c r="J48" s="37">
        <v>45845</v>
      </c>
    </row>
    <row r="49" spans="1:10" ht="15.6" x14ac:dyDescent="0.3">
      <c r="A49" s="38">
        <v>8</v>
      </c>
      <c r="B49" s="39" t="s">
        <v>90</v>
      </c>
      <c r="C49" s="40" t="s">
        <v>14</v>
      </c>
      <c r="D49" s="41" t="s">
        <v>162</v>
      </c>
      <c r="E49" s="42">
        <v>4.3</v>
      </c>
      <c r="F49" s="43">
        <v>0.79374999999999996</v>
      </c>
      <c r="G49" s="44">
        <v>0.80170208333333326</v>
      </c>
      <c r="H49" s="45">
        <f t="shared" si="0"/>
        <v>7.9520833333333041E-3</v>
      </c>
      <c r="I49" s="46">
        <f t="shared" si="1"/>
        <v>22.530783337699845</v>
      </c>
      <c r="J49" s="47">
        <v>45901</v>
      </c>
    </row>
    <row r="50" spans="1:10" ht="15.6" x14ac:dyDescent="0.3">
      <c r="A50" s="10">
        <v>5</v>
      </c>
      <c r="B50" s="22" t="s">
        <v>90</v>
      </c>
      <c r="C50" s="23" t="s">
        <v>14</v>
      </c>
      <c r="D50" s="24" t="s">
        <v>162</v>
      </c>
      <c r="E50" s="6">
        <v>4.3</v>
      </c>
      <c r="F50" s="17">
        <v>0.79583333333333295</v>
      </c>
      <c r="G50" s="18">
        <v>0.80310891203703705</v>
      </c>
      <c r="H50" s="8">
        <f t="shared" si="0"/>
        <v>7.2755787037040998E-3</v>
      </c>
      <c r="I50" s="9">
        <f t="shared" si="1"/>
        <v>24.625761600991325</v>
      </c>
      <c r="J50" s="37">
        <v>45908</v>
      </c>
    </row>
    <row r="51" spans="1:10" hidden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ht="15.6" hidden="1" x14ac:dyDescent="0.3">
      <c r="A52" s="10"/>
      <c r="B52" s="22"/>
      <c r="C52" s="23"/>
      <c r="D52" s="24"/>
      <c r="E52" s="6"/>
      <c r="F52" s="17"/>
      <c r="G52" s="18"/>
      <c r="H52" s="8"/>
      <c r="I52" s="9"/>
      <c r="J52" s="37"/>
    </row>
    <row r="53" spans="1:10" hidden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hidden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</row>
  </sheetData>
  <autoFilter ref="A12:J54" xr:uid="{7FA8F2DF-00B5-4BCB-ACA0-EB552D185E7D}">
    <filterColumn colId="3">
      <filters>
        <filter val="ja"/>
      </filters>
    </filterColumn>
    <sortState xmlns:xlrd2="http://schemas.microsoft.com/office/spreadsheetml/2017/richdata2" ref="A13:J54">
      <sortCondition ref="B12:B54"/>
    </sortState>
  </autoFilter>
  <conditionalFormatting sqref="A13:A19 E13:J19">
    <cfRule type="dataBar" priority="13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{D78D5077-8D7E-48DA-9EAA-5F87C428E140}</x14:id>
        </ext>
      </extLst>
    </cfRule>
  </conditionalFormatting>
  <conditionalFormatting sqref="A21:A31 E21:J31">
    <cfRule type="dataBar" priority="11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{3372103E-5188-4AFB-B987-1A84080C6E6A}</x14:id>
        </ext>
      </extLst>
    </cfRule>
  </conditionalFormatting>
  <conditionalFormatting sqref="A32:A39 E32:J39">
    <cfRule type="dataBar" priority="9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{3F163DAC-0648-4193-850D-53C593F00844}</x14:id>
        </ext>
      </extLst>
    </cfRule>
  </conditionalFormatting>
  <conditionalFormatting sqref="A12:J12 A1:D1">
    <cfRule type="dataBar" priority="15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{1993B2B0-2BFB-414D-A75D-B94CEA8AE7A8}</x14:id>
        </ext>
      </extLst>
    </cfRule>
  </conditionalFormatting>
  <conditionalFormatting sqref="E41 E43 E45 E47">
    <cfRule type="dataBar" priority="6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{24B92F5E-DF58-4EC6-9D30-5486D483283B}</x14:id>
        </ext>
      </extLst>
    </cfRule>
  </conditionalFormatting>
  <conditionalFormatting sqref="E50 E52 E54">
    <cfRule type="dataBar" priority="3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{54059188-2FE7-46BE-8570-D71B6F934638}</x14:id>
        </ext>
      </extLst>
    </cfRule>
  </conditionalFormatting>
  <conditionalFormatting sqref="E51 E53">
    <cfRule type="dataBar" priority="2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{6D20B0DA-81AC-4D27-AB00-BD5ED3D1164E}</x14:id>
        </ext>
      </extLst>
    </cfRule>
  </conditionalFormatting>
  <conditionalFormatting sqref="F14 F16 F18 G13:I19">
    <cfRule type="dataBar" priority="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{E1DA1704-50F7-4700-8A7A-326DCE9D433E}</x14:id>
        </ext>
      </extLst>
    </cfRule>
  </conditionalFormatting>
  <conditionalFormatting sqref="F22 F24 F26 F28 F30 G21:I31">
    <cfRule type="dataBar" priority="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{CF737810-7A63-4B14-B183-59A6A8ABDA22}</x14:id>
        </ext>
      </extLst>
    </cfRule>
  </conditionalFormatting>
  <conditionalFormatting sqref="F33 F35 F37 F39 G32:I39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{648BDDA2-C7AC-497F-86F6-5604FA370E37}</x14:id>
        </ext>
      </extLst>
    </cfRule>
  </conditionalFormatting>
  <conditionalFormatting sqref="F42 F44 F46 F48 G41:I48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{2577B117-A1CA-4FEB-9794-3CDEEFC081CB}</x14:id>
        </ext>
      </extLst>
    </cfRule>
  </conditionalFormatting>
  <conditionalFormatting sqref="F41:J48 E42 E44 E46 E48 A41:A48">
    <cfRule type="dataBar" priority="7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{7719F34A-A76B-4921-8103-5E170D870A1A}</x14:id>
        </ext>
      </extLst>
    </cfRule>
  </conditionalFormatting>
  <conditionalFormatting sqref="F50:J54 A50:A54">
    <cfRule type="dataBar" priority="4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{94560689-2D87-4DF5-B3AD-8B0FBD95B9BA}</x14:id>
        </ext>
      </extLst>
    </cfRule>
  </conditionalFormatting>
  <conditionalFormatting sqref="G50:I54 F51 F53:F54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{2E31BE63-24FB-4F7A-BA8E-F318C942AA53}</x14:id>
        </ext>
      </extLst>
    </cfRule>
  </conditionalFormatting>
  <conditionalFormatting sqref="E1:F1">
    <cfRule type="dataBar" priority="1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{14AFDA98-F53F-4F82-994E-35B891D45FC1}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78D5077-8D7E-48DA-9EAA-5F87C428E14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A13:A19 E13:J19</xm:sqref>
        </x14:conditionalFormatting>
        <x14:conditionalFormatting xmlns:xm="http://schemas.microsoft.com/office/excel/2006/main">
          <x14:cfRule type="dataBar" id="{3372103E-5188-4AFB-B987-1A84080C6E6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A21:A31 E21:J31</xm:sqref>
        </x14:conditionalFormatting>
        <x14:conditionalFormatting xmlns:xm="http://schemas.microsoft.com/office/excel/2006/main">
          <x14:cfRule type="dataBar" id="{3F163DAC-0648-4193-850D-53C593F0084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A32:A39 E32:J39</xm:sqref>
        </x14:conditionalFormatting>
        <x14:conditionalFormatting xmlns:xm="http://schemas.microsoft.com/office/excel/2006/main">
          <x14:cfRule type="dataBar" id="{1993B2B0-2BFB-414D-A75D-B94CEA8AE7A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A12:J12 A1:D1</xm:sqref>
        </x14:conditionalFormatting>
        <x14:conditionalFormatting xmlns:xm="http://schemas.microsoft.com/office/excel/2006/main">
          <x14:cfRule type="dataBar" id="{24B92F5E-DF58-4EC6-9D30-5486D48328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E41 E43 E45 E47</xm:sqref>
        </x14:conditionalFormatting>
        <x14:conditionalFormatting xmlns:xm="http://schemas.microsoft.com/office/excel/2006/main">
          <x14:cfRule type="dataBar" id="{54059188-2FE7-46BE-8570-D71B6F93463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E50 E52 E54</xm:sqref>
        </x14:conditionalFormatting>
        <x14:conditionalFormatting xmlns:xm="http://schemas.microsoft.com/office/excel/2006/main">
          <x14:cfRule type="dataBar" id="{6D20B0DA-81AC-4D27-AB00-BD5ED3D116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E51 E53</xm:sqref>
        </x14:conditionalFormatting>
        <x14:conditionalFormatting xmlns:xm="http://schemas.microsoft.com/office/excel/2006/main">
          <x14:cfRule type="dataBar" id="{E1DA1704-50F7-4700-8A7A-326DCE9D433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F14 F16 F18 G13:I19</xm:sqref>
        </x14:conditionalFormatting>
        <x14:conditionalFormatting xmlns:xm="http://schemas.microsoft.com/office/excel/2006/main">
          <x14:cfRule type="dataBar" id="{CF737810-7A63-4B14-B183-59A6A8ABDA2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F22 F24 F26 F28 F30 G21:I31</xm:sqref>
        </x14:conditionalFormatting>
        <x14:conditionalFormatting xmlns:xm="http://schemas.microsoft.com/office/excel/2006/main">
          <x14:cfRule type="dataBar" id="{648BDDA2-C7AC-497F-86F6-5604FA370E3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F33 F35 F37 F39 G32:I39</xm:sqref>
        </x14:conditionalFormatting>
        <x14:conditionalFormatting xmlns:xm="http://schemas.microsoft.com/office/excel/2006/main">
          <x14:cfRule type="dataBar" id="{2577B117-A1CA-4FEB-9794-3CDEEFC081C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F42 F44 F46 F48 G41:I48</xm:sqref>
        </x14:conditionalFormatting>
        <x14:conditionalFormatting xmlns:xm="http://schemas.microsoft.com/office/excel/2006/main">
          <x14:cfRule type="dataBar" id="{7719F34A-A76B-4921-8103-5E170D870A1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F41:J48 E42 E44 E46 E48 A41:A48</xm:sqref>
        </x14:conditionalFormatting>
        <x14:conditionalFormatting xmlns:xm="http://schemas.microsoft.com/office/excel/2006/main">
          <x14:cfRule type="dataBar" id="{94560689-2D87-4DF5-B3AD-8B0FBD95B9B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F50:J54 A50:A54</xm:sqref>
        </x14:conditionalFormatting>
        <x14:conditionalFormatting xmlns:xm="http://schemas.microsoft.com/office/excel/2006/main">
          <x14:cfRule type="dataBar" id="{2E31BE63-24FB-4F7A-BA8E-F318C942AA5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G50:I54 F51 F53:F54</xm:sqref>
        </x14:conditionalFormatting>
        <x14:conditionalFormatting xmlns:xm="http://schemas.microsoft.com/office/excel/2006/main">
          <x14:cfRule type="dataBar" id="{14AFDA98-F53F-4F82-994E-35B891D45FC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E1:F1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B6B58-7FE5-4CF5-8310-83F8C397015D}">
  <dimension ref="A1:J26"/>
  <sheetViews>
    <sheetView workbookViewId="0">
      <selection activeCell="K5" sqref="K5"/>
    </sheetView>
  </sheetViews>
  <sheetFormatPr defaultRowHeight="14.4" x14ac:dyDescent="0.3"/>
  <cols>
    <col min="2" max="2" width="15.6640625" bestFit="1" customWidth="1"/>
    <col min="3" max="3" width="21" bestFit="1" customWidth="1"/>
    <col min="4" max="4" width="20.5546875" bestFit="1" customWidth="1"/>
    <col min="7" max="7" width="10.5546875" bestFit="1" customWidth="1"/>
  </cols>
  <sheetData>
    <row r="1" spans="1:10" ht="15.6" x14ac:dyDescent="0.3">
      <c r="A1" s="61" t="s">
        <v>167</v>
      </c>
      <c r="B1" s="61" t="s">
        <v>164</v>
      </c>
      <c r="C1" s="61" t="s">
        <v>165</v>
      </c>
      <c r="D1" s="62" t="s">
        <v>166</v>
      </c>
    </row>
    <row r="2" spans="1:10" x14ac:dyDescent="0.3">
      <c r="A2" s="63">
        <v>1</v>
      </c>
      <c r="B2" s="63" t="s">
        <v>115</v>
      </c>
      <c r="C2" s="63">
        <f>A13+A16+A24+A26</f>
        <v>4</v>
      </c>
      <c r="D2" s="64">
        <f>(I13+I16+I24+I26)/4</f>
        <v>33.64626392821684</v>
      </c>
    </row>
    <row r="3" spans="1:10" x14ac:dyDescent="0.3">
      <c r="A3" s="63"/>
      <c r="B3" s="63"/>
      <c r="C3" s="63"/>
      <c r="D3" s="64"/>
    </row>
    <row r="4" spans="1:10" x14ac:dyDescent="0.3">
      <c r="A4" s="63"/>
      <c r="B4" s="63"/>
      <c r="C4" s="63"/>
      <c r="D4" s="64"/>
    </row>
    <row r="5" spans="1:10" x14ac:dyDescent="0.3">
      <c r="A5" s="63"/>
      <c r="B5" s="65"/>
      <c r="C5" s="63"/>
      <c r="D5" s="64"/>
    </row>
    <row r="6" spans="1:10" x14ac:dyDescent="0.3">
      <c r="A6" s="63"/>
      <c r="B6" s="66"/>
      <c r="C6" s="63"/>
      <c r="D6" s="64"/>
    </row>
    <row r="7" spans="1:10" x14ac:dyDescent="0.3">
      <c r="A7" s="63"/>
      <c r="B7" s="66"/>
      <c r="C7" s="63"/>
      <c r="D7" s="64"/>
    </row>
    <row r="8" spans="1:10" x14ac:dyDescent="0.3">
      <c r="A8" s="63"/>
      <c r="B8" s="63"/>
      <c r="C8" s="63"/>
      <c r="D8" s="64"/>
    </row>
    <row r="9" spans="1:10" x14ac:dyDescent="0.3">
      <c r="A9" s="63"/>
      <c r="B9" s="67"/>
      <c r="C9" s="63"/>
      <c r="D9" s="64"/>
    </row>
    <row r="10" spans="1:10" x14ac:dyDescent="0.3">
      <c r="A10" s="63"/>
      <c r="B10" s="63"/>
      <c r="C10" s="63"/>
      <c r="D10" s="64"/>
    </row>
    <row r="12" spans="1:10" ht="15.6" x14ac:dyDescent="0.3">
      <c r="A12" s="14" t="s">
        <v>160</v>
      </c>
      <c r="B12" s="68" t="s">
        <v>0</v>
      </c>
      <c r="C12" s="14" t="s">
        <v>7</v>
      </c>
      <c r="D12" s="14" t="s">
        <v>161</v>
      </c>
      <c r="E12" s="16" t="s">
        <v>3</v>
      </c>
      <c r="F12" s="16" t="s">
        <v>2</v>
      </c>
      <c r="G12" s="16" t="s">
        <v>5</v>
      </c>
      <c r="H12" s="16" t="s">
        <v>4</v>
      </c>
      <c r="I12" s="16" t="s">
        <v>6</v>
      </c>
      <c r="J12" s="15" t="s">
        <v>65</v>
      </c>
    </row>
    <row r="13" spans="1:10" ht="15.6" x14ac:dyDescent="0.3">
      <c r="A13" s="10">
        <v>1</v>
      </c>
      <c r="B13" s="1" t="s">
        <v>115</v>
      </c>
      <c r="C13" s="2" t="s">
        <v>69</v>
      </c>
      <c r="D13" s="2" t="s">
        <v>162</v>
      </c>
      <c r="E13" s="6">
        <v>13</v>
      </c>
      <c r="F13" s="17">
        <v>0.80416666666666703</v>
      </c>
      <c r="G13" s="18">
        <v>0.82006724537037035</v>
      </c>
      <c r="H13" s="8">
        <f t="shared" ref="H13:H14" si="0">IF(OR(E13="",F13="",G13=""),"",G13-F13)</f>
        <v>1.5900578703703316E-2</v>
      </c>
      <c r="I13" s="9">
        <f t="shared" ref="I13:I14" si="1">IF(OR(E13="",F13="",G13=""),"",E13/(H13)/24)</f>
        <v>34.065846077697167</v>
      </c>
      <c r="J13" s="37">
        <v>45789</v>
      </c>
    </row>
    <row r="14" spans="1:10" ht="15.6" x14ac:dyDescent="0.3">
      <c r="A14" s="10">
        <v>2</v>
      </c>
      <c r="B14" s="1" t="s">
        <v>93</v>
      </c>
      <c r="C14" s="2" t="s">
        <v>25</v>
      </c>
      <c r="D14" s="2" t="s">
        <v>163</v>
      </c>
      <c r="E14" s="6">
        <v>13</v>
      </c>
      <c r="F14" s="17">
        <v>0.81458333333333299</v>
      </c>
      <c r="G14" s="18">
        <v>0.83340937500000012</v>
      </c>
      <c r="H14" s="8">
        <f t="shared" si="0"/>
        <v>1.8826041666667126E-2</v>
      </c>
      <c r="I14" s="9">
        <f t="shared" si="1"/>
        <v>28.772201626735313</v>
      </c>
      <c r="J14" s="37">
        <v>45789</v>
      </c>
    </row>
    <row r="16" spans="1:10" ht="15.6" x14ac:dyDescent="0.3">
      <c r="A16" s="10">
        <v>1</v>
      </c>
      <c r="B16" s="19" t="s">
        <v>115</v>
      </c>
      <c r="C16" s="2" t="s">
        <v>112</v>
      </c>
      <c r="D16" s="2" t="s">
        <v>162</v>
      </c>
      <c r="E16" s="6">
        <v>13</v>
      </c>
      <c r="F16" s="17">
        <v>0.81527777777777799</v>
      </c>
      <c r="G16" s="18">
        <v>0.83090578703703699</v>
      </c>
      <c r="H16" s="8">
        <f>IF(OR(E16="",F16="",G16=""),"",G16-F16)</f>
        <v>1.5628009259259001E-2</v>
      </c>
      <c r="I16" s="9">
        <f>IF(OR(E16="",F16="",G16=""),"",E16/(H16)/24)</f>
        <v>34.659991409062535</v>
      </c>
      <c r="J16" s="37">
        <v>45796</v>
      </c>
    </row>
    <row r="17" spans="1:10" ht="15.6" x14ac:dyDescent="0.3">
      <c r="A17" s="10">
        <v>2</v>
      </c>
      <c r="B17" s="1" t="s">
        <v>153</v>
      </c>
      <c r="C17" s="2" t="s">
        <v>25</v>
      </c>
      <c r="D17" s="2" t="s">
        <v>163</v>
      </c>
      <c r="E17" s="6">
        <v>13</v>
      </c>
      <c r="F17" s="17">
        <v>0.82361111111111096</v>
      </c>
      <c r="G17" s="18">
        <v>0.83996863425925916</v>
      </c>
      <c r="H17" s="8">
        <f>IF(OR(E17="",F17="",G17=""),"",G17-F17)</f>
        <v>1.6357523148148201E-2</v>
      </c>
      <c r="I17" s="9">
        <f>IF(OR(E17="",F17="",G17=""),"",E17/(H17)/24)</f>
        <v>33.114222841737963</v>
      </c>
      <c r="J17" s="37">
        <v>45796</v>
      </c>
    </row>
    <row r="18" spans="1:10" ht="15.6" x14ac:dyDescent="0.3">
      <c r="A18" s="10">
        <v>3</v>
      </c>
      <c r="B18" s="1" t="s">
        <v>148</v>
      </c>
      <c r="C18" s="2" t="s">
        <v>14</v>
      </c>
      <c r="D18" s="2" t="s">
        <v>163</v>
      </c>
      <c r="E18" s="6">
        <v>13</v>
      </c>
      <c r="F18" s="17">
        <v>0.82013888888888897</v>
      </c>
      <c r="G18" s="18">
        <v>0.83656747685185173</v>
      </c>
      <c r="H18" s="8">
        <f>IF(OR(E18="",F18="",G18=""),"",G18-F18)</f>
        <v>1.642858796296276E-2</v>
      </c>
      <c r="I18" s="9">
        <f>IF(OR(E18="",F18="",G18=""),"",E18/(H18)/24)</f>
        <v>32.970981309399249</v>
      </c>
      <c r="J18" s="37">
        <v>45796</v>
      </c>
    </row>
    <row r="19" spans="1:10" ht="15.6" x14ac:dyDescent="0.3">
      <c r="A19" s="10">
        <v>4</v>
      </c>
      <c r="B19" s="1" t="s">
        <v>150</v>
      </c>
      <c r="C19" s="2" t="s">
        <v>14</v>
      </c>
      <c r="D19" s="2" t="s">
        <v>163</v>
      </c>
      <c r="E19" s="6">
        <v>13</v>
      </c>
      <c r="F19" s="17">
        <v>0.82152777777777797</v>
      </c>
      <c r="G19" s="18">
        <v>0.83892939814814815</v>
      </c>
      <c r="H19" s="8">
        <f>IF(OR(E19="",F19="",G19=""),"",G19-F19)</f>
        <v>1.7401620370370185E-2</v>
      </c>
      <c r="I19" s="9">
        <f>IF(OR(E19="",F19="",G19=""),"",E19/(H19)/24)</f>
        <v>31.127369471234118</v>
      </c>
      <c r="J19" s="37">
        <v>45796</v>
      </c>
    </row>
    <row r="20" spans="1:10" ht="15.6" x14ac:dyDescent="0.3">
      <c r="A20" s="10">
        <v>5</v>
      </c>
      <c r="B20" s="22" t="s">
        <v>149</v>
      </c>
      <c r="C20" s="23" t="s">
        <v>25</v>
      </c>
      <c r="D20" s="24" t="s">
        <v>163</v>
      </c>
      <c r="E20" s="6">
        <v>13</v>
      </c>
      <c r="F20" s="17">
        <v>0.82083333333333297</v>
      </c>
      <c r="G20" s="18">
        <v>0.83832199074074076</v>
      </c>
      <c r="H20" s="8">
        <f>IF(OR(E20="",F20="",G20=""),"",G20-F20)</f>
        <v>1.7488657407407793E-2</v>
      </c>
      <c r="I20" s="9">
        <f>IF(OR(E20="",F20="",G20=""),"",E20/(H20)/24)</f>
        <v>30.972455692180759</v>
      </c>
      <c r="J20" s="37">
        <v>45796</v>
      </c>
    </row>
    <row r="21" spans="1:10" ht="15.6" x14ac:dyDescent="0.3">
      <c r="A21" s="10">
        <v>6</v>
      </c>
      <c r="B21" s="1" t="s">
        <v>151</v>
      </c>
      <c r="C21" s="2" t="s">
        <v>35</v>
      </c>
      <c r="D21" s="2" t="s">
        <v>163</v>
      </c>
      <c r="E21" s="6">
        <v>13</v>
      </c>
      <c r="F21" s="17">
        <v>0.82222222222222197</v>
      </c>
      <c r="G21" s="18">
        <v>0.84020370370370379</v>
      </c>
      <c r="H21" s="8">
        <f>IF(OR(E21="",F21="",G21=""),"",G21-F21)</f>
        <v>1.798148148148182E-2</v>
      </c>
      <c r="I21" s="9">
        <f>IF(OR(E21="",F21="",G21=""),"",E21/(H21)/24)</f>
        <v>30.123583934088</v>
      </c>
      <c r="J21" s="37">
        <v>45796</v>
      </c>
    </row>
    <row r="22" spans="1:10" ht="15.6" x14ac:dyDescent="0.3">
      <c r="A22" s="10">
        <v>7</v>
      </c>
      <c r="B22" s="1" t="s">
        <v>158</v>
      </c>
      <c r="C22" s="2" t="s">
        <v>25</v>
      </c>
      <c r="D22" s="2" t="s">
        <v>163</v>
      </c>
      <c r="E22" s="6">
        <v>13</v>
      </c>
      <c r="F22" s="17">
        <v>0.82916666666666605</v>
      </c>
      <c r="G22" s="18">
        <v>0.84783449074074069</v>
      </c>
      <c r="H22" s="8">
        <f>IF(OR(E22="",F22="",G22=""),"",G22-F22)</f>
        <v>1.8667824074074635E-2</v>
      </c>
      <c r="I22" s="9">
        <f>IF(OR(E22="",F22="",G22=""),"",E22/(H22)/24)</f>
        <v>29.016058032115193</v>
      </c>
      <c r="J22" s="37">
        <v>45796</v>
      </c>
    </row>
    <row r="24" spans="1:10" ht="15.6" x14ac:dyDescent="0.3">
      <c r="A24" s="10">
        <v>1</v>
      </c>
      <c r="B24" s="22" t="s">
        <v>115</v>
      </c>
      <c r="C24" s="23" t="s">
        <v>112</v>
      </c>
      <c r="D24" s="24" t="s">
        <v>162</v>
      </c>
      <c r="E24" s="6">
        <v>13</v>
      </c>
      <c r="F24" s="17">
        <v>0.82083333333333297</v>
      </c>
      <c r="G24" s="18">
        <v>0.8365686342592592</v>
      </c>
      <c r="H24" s="8">
        <f t="shared" ref="H24" si="2">IF(OR(E24="",F24="",G24=""),"",G24-F24)</f>
        <v>1.5735300925926232E-2</v>
      </c>
      <c r="I24" s="9">
        <f t="shared" ref="I24" si="3">IF(OR(E24="",F24="",G24=""),"",E24/(H24)/24)</f>
        <v>34.423661118179879</v>
      </c>
      <c r="J24" s="37">
        <v>45845</v>
      </c>
    </row>
    <row r="26" spans="1:10" ht="15.6" x14ac:dyDescent="0.3">
      <c r="A26" s="10">
        <v>1</v>
      </c>
      <c r="B26" s="22" t="s">
        <v>115</v>
      </c>
      <c r="C26" s="23" t="s">
        <v>112</v>
      </c>
      <c r="D26" s="24" t="s">
        <v>162</v>
      </c>
      <c r="E26" s="6">
        <v>13</v>
      </c>
      <c r="F26" s="17">
        <v>0.81805555555555498</v>
      </c>
      <c r="G26" s="18">
        <v>0.83528657407407403</v>
      </c>
      <c r="H26" s="8">
        <f t="shared" ref="H26" si="4">IF(OR(E26="",F26="",G26=""),"",G26-F26)</f>
        <v>1.7231018518519048E-2</v>
      </c>
      <c r="I26" s="9">
        <f t="shared" ref="I26" si="5">IF(OR(E26="",F26="",G26=""),"",E26/(H26)/24)</f>
        <v>31.435557107927778</v>
      </c>
      <c r="J26" s="37">
        <v>45901</v>
      </c>
    </row>
  </sheetData>
  <conditionalFormatting sqref="A12:J12 A1:D1">
    <cfRule type="dataBar" priority="10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{37C8DD32-24FC-49A9-9D1E-2E6E59DF643E}</x14:id>
        </ext>
      </extLst>
    </cfRule>
  </conditionalFormatting>
  <conditionalFormatting sqref="A13:A14 E13:J14">
    <cfRule type="dataBar" priority="8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{51575DB8-90E6-49B2-83AB-CB4A6B468811}</x14:id>
        </ext>
      </extLst>
    </cfRule>
  </conditionalFormatting>
  <conditionalFormatting sqref="G13:I14 F13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{AA27C34A-B212-4467-ADE0-9F4393D816D5}</x14:id>
        </ext>
      </extLst>
    </cfRule>
  </conditionalFormatting>
  <conditionalFormatting sqref="A16:A22 E16:J22">
    <cfRule type="dataBar" priority="6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{27682D2A-9BC5-4E0F-8FBA-669F1A35FDAB}</x14:id>
        </ext>
      </extLst>
    </cfRule>
  </conditionalFormatting>
  <conditionalFormatting sqref="E19:E22 F17 F19 F21 G16:I22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{05E212A5-5E8F-4E46-B9F8-1B927C02A9BF}</x14:id>
        </ext>
      </extLst>
    </cfRule>
  </conditionalFormatting>
  <conditionalFormatting sqref="E24:J24 A24">
    <cfRule type="dataBar" priority="4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{36141B60-BB62-46B9-82C1-378F61CD0361}</x14:id>
        </ext>
      </extLst>
    </cfRule>
  </conditionalFormatting>
  <conditionalFormatting sqref="G24:I24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{43FFB824-B69D-4C24-B4AB-112B6F617B4D}</x14:id>
        </ext>
      </extLst>
    </cfRule>
  </conditionalFormatting>
  <conditionalFormatting sqref="F26:J26 A26">
    <cfRule type="dataBar" priority="2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{B3D1108A-36DE-4DFA-B976-ED3077107A1A}</x14:id>
        </ext>
      </extLst>
    </cfRule>
  </conditionalFormatting>
  <conditionalFormatting sqref="E26">
    <cfRule type="dataBar" priority="1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{5D6C962A-D3D6-4C01-ACDF-D8CA12225045}</x14:id>
        </ext>
      </extLst>
    </cfRule>
  </conditionalFormatting>
  <conditionalFormatting sqref="G26:I26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{648851BD-765D-4C9C-A505-2D93B7393F7F}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7C8DD32-24FC-49A9-9D1E-2E6E59DF643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A12:J12 A1:D1</xm:sqref>
        </x14:conditionalFormatting>
        <x14:conditionalFormatting xmlns:xm="http://schemas.microsoft.com/office/excel/2006/main">
          <x14:cfRule type="dataBar" id="{51575DB8-90E6-49B2-83AB-CB4A6B46881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A13:A14 E13:J14</xm:sqref>
        </x14:conditionalFormatting>
        <x14:conditionalFormatting xmlns:xm="http://schemas.microsoft.com/office/excel/2006/main">
          <x14:cfRule type="dataBar" id="{AA27C34A-B212-4467-ADE0-9F4393D816D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G13:I14 F13</xm:sqref>
        </x14:conditionalFormatting>
        <x14:conditionalFormatting xmlns:xm="http://schemas.microsoft.com/office/excel/2006/main">
          <x14:cfRule type="dataBar" id="{27682D2A-9BC5-4E0F-8FBA-669F1A35FDA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A16:A22 E16:J22</xm:sqref>
        </x14:conditionalFormatting>
        <x14:conditionalFormatting xmlns:xm="http://schemas.microsoft.com/office/excel/2006/main">
          <x14:cfRule type="dataBar" id="{05E212A5-5E8F-4E46-B9F8-1B927C02A9B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E19:E22 F17 F19 F21 G16:I22</xm:sqref>
        </x14:conditionalFormatting>
        <x14:conditionalFormatting xmlns:xm="http://schemas.microsoft.com/office/excel/2006/main">
          <x14:cfRule type="dataBar" id="{36141B60-BB62-46B9-82C1-378F61CD036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E24:J24 A24</xm:sqref>
        </x14:conditionalFormatting>
        <x14:conditionalFormatting xmlns:xm="http://schemas.microsoft.com/office/excel/2006/main">
          <x14:cfRule type="dataBar" id="{43FFB824-B69D-4C24-B4AB-112B6F617B4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G24:I24</xm:sqref>
        </x14:conditionalFormatting>
        <x14:conditionalFormatting xmlns:xm="http://schemas.microsoft.com/office/excel/2006/main">
          <x14:cfRule type="dataBar" id="{B3D1108A-36DE-4DFA-B976-ED3077107A1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F26:J26 A26</xm:sqref>
        </x14:conditionalFormatting>
        <x14:conditionalFormatting xmlns:xm="http://schemas.microsoft.com/office/excel/2006/main">
          <x14:cfRule type="dataBar" id="{5D6C962A-D3D6-4C01-ACDF-D8CA1222504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E26</xm:sqref>
        </x14:conditionalFormatting>
        <x14:conditionalFormatting xmlns:xm="http://schemas.microsoft.com/office/excel/2006/main">
          <x14:cfRule type="dataBar" id="{648851BD-765D-4C9C-A505-2D93B7393F7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G26:I26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FFCDA-DA9F-4B10-ABAE-2323EA323CC4}">
  <dimension ref="A1:J21"/>
  <sheetViews>
    <sheetView workbookViewId="0">
      <selection activeCell="D3" sqref="D3"/>
    </sheetView>
  </sheetViews>
  <sheetFormatPr defaultRowHeight="14.4" x14ac:dyDescent="0.3"/>
  <cols>
    <col min="2" max="2" width="15.6640625" bestFit="1" customWidth="1"/>
    <col min="3" max="3" width="21" bestFit="1" customWidth="1"/>
    <col min="4" max="4" width="20.5546875" bestFit="1" customWidth="1"/>
    <col min="7" max="7" width="10.5546875" bestFit="1" customWidth="1"/>
  </cols>
  <sheetData>
    <row r="1" spans="1:10" ht="15.6" x14ac:dyDescent="0.3">
      <c r="A1" s="61" t="s">
        <v>167</v>
      </c>
      <c r="B1" s="61" t="s">
        <v>164</v>
      </c>
      <c r="C1" s="61" t="s">
        <v>165</v>
      </c>
      <c r="D1" s="62" t="s">
        <v>166</v>
      </c>
    </row>
    <row r="2" spans="1:10" x14ac:dyDescent="0.3">
      <c r="A2" s="63">
        <v>1</v>
      </c>
      <c r="B2" s="63" t="s">
        <v>48</v>
      </c>
      <c r="C2" s="63">
        <v>4</v>
      </c>
      <c r="D2" s="64">
        <f>(I15+I17+I19+I21)/4</f>
        <v>31.8183950836723</v>
      </c>
    </row>
    <row r="3" spans="1:10" x14ac:dyDescent="0.3">
      <c r="A3" s="63"/>
      <c r="B3" s="63"/>
      <c r="C3" s="63"/>
      <c r="D3" s="64"/>
    </row>
    <row r="4" spans="1:10" x14ac:dyDescent="0.3">
      <c r="A4" s="63"/>
      <c r="B4" s="63"/>
      <c r="C4" s="63"/>
      <c r="D4" s="64"/>
    </row>
    <row r="5" spans="1:10" x14ac:dyDescent="0.3">
      <c r="A5" s="63"/>
      <c r="B5" s="65"/>
      <c r="C5" s="63"/>
      <c r="D5" s="64"/>
    </row>
    <row r="6" spans="1:10" x14ac:dyDescent="0.3">
      <c r="A6" s="63"/>
      <c r="B6" s="66"/>
      <c r="C6" s="63"/>
      <c r="D6" s="64"/>
    </row>
    <row r="7" spans="1:10" x14ac:dyDescent="0.3">
      <c r="A7" s="63"/>
      <c r="B7" s="66"/>
      <c r="C7" s="63"/>
      <c r="D7" s="64"/>
    </row>
    <row r="8" spans="1:10" x14ac:dyDescent="0.3">
      <c r="A8" s="63"/>
      <c r="B8" s="63"/>
      <c r="C8" s="63"/>
      <c r="D8" s="64"/>
    </row>
    <row r="9" spans="1:10" x14ac:dyDescent="0.3">
      <c r="A9" s="63"/>
      <c r="B9" s="67"/>
      <c r="C9" s="63"/>
      <c r="D9" s="64"/>
    </row>
    <row r="10" spans="1:10" x14ac:dyDescent="0.3">
      <c r="A10" s="63"/>
      <c r="B10" s="63"/>
      <c r="C10" s="63"/>
      <c r="D10" s="64"/>
    </row>
    <row r="12" spans="1:10" ht="15.6" x14ac:dyDescent="0.3">
      <c r="A12" s="14" t="s">
        <v>160</v>
      </c>
      <c r="B12" s="68" t="s">
        <v>0</v>
      </c>
      <c r="C12" s="14" t="s">
        <v>7</v>
      </c>
      <c r="D12" s="14" t="s">
        <v>161</v>
      </c>
      <c r="E12" s="16" t="s">
        <v>3</v>
      </c>
      <c r="F12" s="16" t="s">
        <v>2</v>
      </c>
      <c r="G12" s="16" t="s">
        <v>5</v>
      </c>
      <c r="H12" s="16" t="s">
        <v>4</v>
      </c>
      <c r="I12" s="16" t="s">
        <v>6</v>
      </c>
      <c r="J12" s="15" t="s">
        <v>65</v>
      </c>
    </row>
    <row r="13" spans="1:10" ht="15.6" x14ac:dyDescent="0.3">
      <c r="A13" s="48">
        <v>1</v>
      </c>
      <c r="B13" s="49" t="s">
        <v>48</v>
      </c>
      <c r="C13" s="50" t="s">
        <v>25</v>
      </c>
      <c r="D13" s="50" t="s">
        <v>162</v>
      </c>
      <c r="E13" s="51">
        <v>13</v>
      </c>
      <c r="F13" s="52">
        <v>0.80625000000000002</v>
      </c>
      <c r="G13" s="53">
        <v>0.82383090277777782</v>
      </c>
      <c r="H13" s="54">
        <f t="shared" ref="H13" si="0">IF(OR(E13="",F13="",G13=""),"",G13-F13)</f>
        <v>1.7580902777777796E-2</v>
      </c>
      <c r="I13" s="55">
        <f t="shared" ref="I13" si="1">IF(OR(E13="",F13="",G13=""),"",E13/(H13)/24)</f>
        <v>30.809946082594323</v>
      </c>
      <c r="J13" s="56">
        <v>45789</v>
      </c>
    </row>
    <row r="15" spans="1:10" ht="15.6" x14ac:dyDescent="0.3">
      <c r="A15" s="10">
        <v>1</v>
      </c>
      <c r="B15" s="1" t="s">
        <v>48</v>
      </c>
      <c r="C15" s="2" t="s">
        <v>25</v>
      </c>
      <c r="D15" s="2" t="s">
        <v>162</v>
      </c>
      <c r="E15" s="6">
        <v>13</v>
      </c>
      <c r="F15" s="17">
        <v>0.81388888888888899</v>
      </c>
      <c r="G15" s="18">
        <v>0.83127488425925922</v>
      </c>
      <c r="H15" s="8">
        <f t="shared" ref="H15" si="2">IF(OR(E15="",F15="",G15=""),"",G15-F15)</f>
        <v>1.7385995370370222E-2</v>
      </c>
      <c r="I15" s="9">
        <f t="shared" ref="I15" si="3">IF(OR(E15="",F15="",G15=""),"",E15/(H15)/24)</f>
        <v>31.155344006923674</v>
      </c>
      <c r="J15" s="37">
        <v>45796</v>
      </c>
    </row>
    <row r="17" spans="1:10" ht="15.6" x14ac:dyDescent="0.3">
      <c r="A17" s="10">
        <v>1</v>
      </c>
      <c r="B17" s="1" t="s">
        <v>48</v>
      </c>
      <c r="C17" s="2" t="s">
        <v>25</v>
      </c>
      <c r="D17" s="2" t="s">
        <v>162</v>
      </c>
      <c r="E17" s="6">
        <v>13</v>
      </c>
      <c r="F17" s="17">
        <v>0.81597222222222199</v>
      </c>
      <c r="G17" s="18">
        <v>0.83296921296296289</v>
      </c>
      <c r="H17" s="8">
        <f t="shared" ref="H17" si="4">IF(OR(E17="",F17="",G17=""),"",G17-F17)</f>
        <v>1.6996990740740903E-2</v>
      </c>
      <c r="I17" s="9">
        <f t="shared" ref="I17" si="5">IF(OR(E17="",F17="",G17=""),"",E17/(H17)/24)</f>
        <v>31.868386288422212</v>
      </c>
      <c r="J17" s="37">
        <v>45845</v>
      </c>
    </row>
    <row r="19" spans="1:10" ht="15.6" x14ac:dyDescent="0.3">
      <c r="A19" s="10">
        <v>1</v>
      </c>
      <c r="B19" s="1" t="s">
        <v>48</v>
      </c>
      <c r="C19" s="2" t="s">
        <v>25</v>
      </c>
      <c r="D19" s="2" t="s">
        <v>162</v>
      </c>
      <c r="E19" s="6">
        <v>13</v>
      </c>
      <c r="F19" s="17">
        <v>0.81527777777777799</v>
      </c>
      <c r="G19" s="18">
        <v>0.83216006944444454</v>
      </c>
      <c r="H19" s="8">
        <f t="shared" ref="H19" si="6">IF(OR(E19="",F19="",G19=""),"",G19-F19)</f>
        <v>1.6882291666666549E-2</v>
      </c>
      <c r="I19" s="9">
        <f t="shared" ref="I19" si="7">IF(OR(E19="",F19="",G19=""),"",E19/(H19)/24)</f>
        <v>32.084901585734784</v>
      </c>
      <c r="J19" s="37">
        <v>45901</v>
      </c>
    </row>
    <row r="21" spans="1:10" ht="15.6" x14ac:dyDescent="0.3">
      <c r="A21" s="10">
        <v>1</v>
      </c>
      <c r="B21" s="1" t="s">
        <v>48</v>
      </c>
      <c r="C21" s="2" t="s">
        <v>25</v>
      </c>
      <c r="D21" s="2" t="s">
        <v>162</v>
      </c>
      <c r="E21" s="6">
        <v>13</v>
      </c>
      <c r="F21" s="17">
        <v>0.81388888888888899</v>
      </c>
      <c r="G21" s="18">
        <v>0.83072916666666663</v>
      </c>
      <c r="H21" s="8">
        <f t="shared" ref="H21" si="8">IF(OR(E21="",F21="",G21=""),"",G21-F21)</f>
        <v>1.6840277777777635E-2</v>
      </c>
      <c r="I21" s="9">
        <f t="shared" ref="I21" si="9">IF(OR(E21="",F21="",G21=""),"",E21/(H21)/24)</f>
        <v>32.164948453608524</v>
      </c>
      <c r="J21" s="37">
        <v>45908</v>
      </c>
    </row>
  </sheetData>
  <conditionalFormatting sqref="A12:J12 A1:D1">
    <cfRule type="dataBar" priority="12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{B3414DE9-6E1D-4945-A7FC-1980A734407B}</x14:id>
        </ext>
      </extLst>
    </cfRule>
  </conditionalFormatting>
  <conditionalFormatting sqref="E13:J13 A13">
    <cfRule type="dataBar" priority="10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{B13A00D9-91E6-4A96-8319-50E6885D3AFA}</x14:id>
        </ext>
      </extLst>
    </cfRule>
  </conditionalFormatting>
  <conditionalFormatting sqref="F13:I13">
    <cfRule type="dataBar" priority="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{3606E959-649D-4561-A643-4183DFDF203B}</x14:id>
        </ext>
      </extLst>
    </cfRule>
  </conditionalFormatting>
  <conditionalFormatting sqref="E15:J15 A15">
    <cfRule type="dataBar" priority="8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{02089D92-683C-4E50-905C-5E9A954CC0FC}</x14:id>
        </ext>
      </extLst>
    </cfRule>
  </conditionalFormatting>
  <conditionalFormatting sqref="E15:I15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{1C68DE0F-CF9D-4211-821C-8B49559DF434}</x14:id>
        </ext>
      </extLst>
    </cfRule>
  </conditionalFormatting>
  <conditionalFormatting sqref="E17:J17 A17">
    <cfRule type="dataBar" priority="6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{DF131C91-8B21-43C2-A236-7AB8C9D4513B}</x14:id>
        </ext>
      </extLst>
    </cfRule>
  </conditionalFormatting>
  <conditionalFormatting sqref="F17:I17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{54312ABB-2F15-478B-865A-93C18EE0F508}</x14:id>
        </ext>
      </extLst>
    </cfRule>
  </conditionalFormatting>
  <conditionalFormatting sqref="E19:J19 A19">
    <cfRule type="dataBar" priority="4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{E360D5E9-8D5D-4BBF-9CAA-8C0F3F42FFAC}</x14:id>
        </ext>
      </extLst>
    </cfRule>
  </conditionalFormatting>
  <conditionalFormatting sqref="F19:I19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{6B5ABDAA-70F7-4AC8-85AA-475F4735B84E}</x14:id>
        </ext>
      </extLst>
    </cfRule>
  </conditionalFormatting>
  <conditionalFormatting sqref="F21:J21 A21">
    <cfRule type="dataBar" priority="2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{FFA02B48-0C27-4919-97FB-7905369BC9B3}</x14:id>
        </ext>
      </extLst>
    </cfRule>
  </conditionalFormatting>
  <conditionalFormatting sqref="E21">
    <cfRule type="dataBar" priority="1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{E1DD8FA4-FE16-4767-9D45-2AC9CE2F7313}</x14:id>
        </ext>
      </extLst>
    </cfRule>
  </conditionalFormatting>
  <conditionalFormatting sqref="F21:I21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{612783DB-7EBC-40BA-B57B-DF6676432EA0}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3414DE9-6E1D-4945-A7FC-1980A73440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A12:J12 A1:D1</xm:sqref>
        </x14:conditionalFormatting>
        <x14:conditionalFormatting xmlns:xm="http://schemas.microsoft.com/office/excel/2006/main">
          <x14:cfRule type="dataBar" id="{B13A00D9-91E6-4A96-8319-50E6885D3AF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E13:J13 A13</xm:sqref>
        </x14:conditionalFormatting>
        <x14:conditionalFormatting xmlns:xm="http://schemas.microsoft.com/office/excel/2006/main">
          <x14:cfRule type="dataBar" id="{3606E959-649D-4561-A643-4183DFDF20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F13:I13</xm:sqref>
        </x14:conditionalFormatting>
        <x14:conditionalFormatting xmlns:xm="http://schemas.microsoft.com/office/excel/2006/main">
          <x14:cfRule type="dataBar" id="{02089D92-683C-4E50-905C-5E9A954CC0F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E15:J15 A15</xm:sqref>
        </x14:conditionalFormatting>
        <x14:conditionalFormatting xmlns:xm="http://schemas.microsoft.com/office/excel/2006/main">
          <x14:cfRule type="dataBar" id="{1C68DE0F-CF9D-4211-821C-8B49559DF43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E15:I15</xm:sqref>
        </x14:conditionalFormatting>
        <x14:conditionalFormatting xmlns:xm="http://schemas.microsoft.com/office/excel/2006/main">
          <x14:cfRule type="dataBar" id="{DF131C91-8B21-43C2-A236-7AB8C9D451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E17:J17 A17</xm:sqref>
        </x14:conditionalFormatting>
        <x14:conditionalFormatting xmlns:xm="http://schemas.microsoft.com/office/excel/2006/main">
          <x14:cfRule type="dataBar" id="{54312ABB-2F15-478B-865A-93C18EE0F50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F17:I17</xm:sqref>
        </x14:conditionalFormatting>
        <x14:conditionalFormatting xmlns:xm="http://schemas.microsoft.com/office/excel/2006/main">
          <x14:cfRule type="dataBar" id="{E360D5E9-8D5D-4BBF-9CAA-8C0F3F42FFA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E19:J19 A19</xm:sqref>
        </x14:conditionalFormatting>
        <x14:conditionalFormatting xmlns:xm="http://schemas.microsoft.com/office/excel/2006/main">
          <x14:cfRule type="dataBar" id="{6B5ABDAA-70F7-4AC8-85AA-475F4735B8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F19:I19</xm:sqref>
        </x14:conditionalFormatting>
        <x14:conditionalFormatting xmlns:xm="http://schemas.microsoft.com/office/excel/2006/main">
          <x14:cfRule type="dataBar" id="{FFA02B48-0C27-4919-97FB-7905369BC9B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F21:J21 A21</xm:sqref>
        </x14:conditionalFormatting>
        <x14:conditionalFormatting xmlns:xm="http://schemas.microsoft.com/office/excel/2006/main">
          <x14:cfRule type="dataBar" id="{E1DD8FA4-FE16-4767-9D45-2AC9CE2F731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E21</xm:sqref>
        </x14:conditionalFormatting>
        <x14:conditionalFormatting xmlns:xm="http://schemas.microsoft.com/office/excel/2006/main">
          <x14:cfRule type="dataBar" id="{612783DB-7EBC-40BA-B57B-DF6676432EA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F21:I21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E8905-A89A-4845-9254-ED3EC6F3522D}">
  <dimension ref="A1:J12"/>
  <sheetViews>
    <sheetView workbookViewId="0">
      <selection activeCell="M15" sqref="M15"/>
    </sheetView>
  </sheetViews>
  <sheetFormatPr defaultRowHeight="14.4" x14ac:dyDescent="0.3"/>
  <cols>
    <col min="2" max="2" width="15.6640625" bestFit="1" customWidth="1"/>
    <col min="3" max="3" width="21" bestFit="1" customWidth="1"/>
    <col min="4" max="4" width="20.5546875" bestFit="1" customWidth="1"/>
    <col min="7" max="7" width="10.5546875" bestFit="1" customWidth="1"/>
  </cols>
  <sheetData>
    <row r="1" spans="1:10" ht="15.6" x14ac:dyDescent="0.3">
      <c r="A1" s="61" t="s">
        <v>167</v>
      </c>
      <c r="B1" s="61" t="s">
        <v>164</v>
      </c>
      <c r="C1" s="61" t="s">
        <v>165</v>
      </c>
      <c r="D1" s="62" t="s">
        <v>166</v>
      </c>
    </row>
    <row r="2" spans="1:10" x14ac:dyDescent="0.3">
      <c r="A2" s="63"/>
      <c r="B2" s="63"/>
      <c r="C2" s="63"/>
      <c r="D2" s="64"/>
    </row>
    <row r="3" spans="1:10" x14ac:dyDescent="0.3">
      <c r="A3" s="63"/>
      <c r="B3" s="63"/>
      <c r="C3" s="63"/>
      <c r="D3" s="64"/>
    </row>
    <row r="4" spans="1:10" x14ac:dyDescent="0.3">
      <c r="A4" s="63"/>
      <c r="B4" s="63"/>
      <c r="C4" s="63"/>
      <c r="D4" s="64"/>
    </row>
    <row r="5" spans="1:10" x14ac:dyDescent="0.3">
      <c r="A5" s="63"/>
      <c r="B5" s="65"/>
      <c r="C5" s="63"/>
      <c r="D5" s="64"/>
    </row>
    <row r="6" spans="1:10" x14ac:dyDescent="0.3">
      <c r="A6" s="63"/>
      <c r="B6" s="66"/>
      <c r="C6" s="63"/>
      <c r="D6" s="64"/>
    </row>
    <row r="7" spans="1:10" x14ac:dyDescent="0.3">
      <c r="A7" s="63"/>
      <c r="B7" s="66"/>
      <c r="C7" s="63"/>
      <c r="D7" s="64"/>
    </row>
    <row r="8" spans="1:10" x14ac:dyDescent="0.3">
      <c r="A8" s="63"/>
      <c r="B8" s="63"/>
      <c r="C8" s="63"/>
      <c r="D8" s="64"/>
    </row>
    <row r="9" spans="1:10" x14ac:dyDescent="0.3">
      <c r="A9" s="63"/>
      <c r="B9" s="67"/>
      <c r="C9" s="63"/>
      <c r="D9" s="64"/>
    </row>
    <row r="10" spans="1:10" x14ac:dyDescent="0.3">
      <c r="A10" s="63"/>
      <c r="B10" s="63"/>
      <c r="C10" s="63"/>
      <c r="D10" s="64"/>
    </row>
    <row r="12" spans="1:10" ht="15.6" x14ac:dyDescent="0.3">
      <c r="A12" s="14" t="s">
        <v>160</v>
      </c>
      <c r="B12" s="68" t="s">
        <v>0</v>
      </c>
      <c r="C12" s="14" t="s">
        <v>7</v>
      </c>
      <c r="D12" s="14" t="s">
        <v>161</v>
      </c>
      <c r="E12" s="16" t="s">
        <v>3</v>
      </c>
      <c r="F12" s="16" t="s">
        <v>2</v>
      </c>
      <c r="G12" s="16" t="s">
        <v>5</v>
      </c>
      <c r="H12" s="16" t="s">
        <v>4</v>
      </c>
      <c r="I12" s="16" t="s">
        <v>6</v>
      </c>
      <c r="J12" s="15" t="s">
        <v>65</v>
      </c>
    </row>
  </sheetData>
  <conditionalFormatting sqref="A12:J12 A1:D1">
    <cfRule type="dataBar" priority="1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{FBB70DAF-6B8C-407D-AC49-E4B86B829EB3}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BB70DAF-6B8C-407D-AC49-E4B86B829EB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A12:J12 A1:D1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7B156-D79E-4800-909F-6C4A68886BA7}">
  <dimension ref="A1:J35"/>
  <sheetViews>
    <sheetView topLeftCell="A16" workbookViewId="0">
      <selection activeCell="A35" sqref="A35:J35"/>
    </sheetView>
  </sheetViews>
  <sheetFormatPr defaultRowHeight="14.4" x14ac:dyDescent="0.3"/>
  <cols>
    <col min="2" max="2" width="16" bestFit="1" customWidth="1"/>
    <col min="3" max="3" width="19.44140625" bestFit="1" customWidth="1"/>
    <col min="4" max="4" width="9.88671875" bestFit="1" customWidth="1"/>
    <col min="5" max="5" width="8.33203125" bestFit="1" customWidth="1"/>
    <col min="7" max="7" width="10.5546875" bestFit="1" customWidth="1"/>
  </cols>
  <sheetData>
    <row r="1" spans="1:10" ht="15.6" x14ac:dyDescent="0.3">
      <c r="A1" s="28" t="s">
        <v>143</v>
      </c>
      <c r="B1" s="27" t="s">
        <v>0</v>
      </c>
      <c r="C1" s="28" t="s">
        <v>7</v>
      </c>
      <c r="D1" s="28" t="s">
        <v>12</v>
      </c>
      <c r="E1" s="16" t="s">
        <v>3</v>
      </c>
      <c r="F1" s="16" t="s">
        <v>2</v>
      </c>
      <c r="G1" s="16" t="s">
        <v>5</v>
      </c>
      <c r="H1" s="16" t="s">
        <v>4</v>
      </c>
      <c r="I1" s="16" t="s">
        <v>6</v>
      </c>
      <c r="J1" s="15" t="s">
        <v>65</v>
      </c>
    </row>
    <row r="2" spans="1:10" ht="15.6" x14ac:dyDescent="0.3">
      <c r="A2" s="10">
        <v>7</v>
      </c>
      <c r="B2" s="1" t="s">
        <v>59</v>
      </c>
      <c r="C2" s="2" t="s">
        <v>14</v>
      </c>
      <c r="D2" s="2" t="s">
        <v>20</v>
      </c>
      <c r="E2" s="6">
        <v>4.3</v>
      </c>
      <c r="F2" s="17">
        <v>0.79583333333333295</v>
      </c>
      <c r="G2" s="18">
        <v>0.80084386574074073</v>
      </c>
      <c r="H2" s="8">
        <f t="shared" ref="H2:H35" si="0">IF(OR(E2="",F2="",G2=""),"",G2-F2)</f>
        <v>5.0105324074077862E-3</v>
      </c>
      <c r="I2" s="9">
        <f t="shared" ref="I2:I35" si="1">IF(OR(E2="",F2="",G2=""),"",E2/(H2)/24)</f>
        <v>35.758009747981866</v>
      </c>
      <c r="J2" s="37">
        <v>45789</v>
      </c>
    </row>
    <row r="3" spans="1:10" ht="15.6" x14ac:dyDescent="0.3">
      <c r="A3" s="10">
        <v>2</v>
      </c>
      <c r="B3" s="19" t="s">
        <v>56</v>
      </c>
      <c r="C3" s="2" t="s">
        <v>14</v>
      </c>
      <c r="D3" s="2" t="s">
        <v>20</v>
      </c>
      <c r="E3" s="6">
        <v>4.3</v>
      </c>
      <c r="F3" s="17">
        <v>0.79236111111111107</v>
      </c>
      <c r="G3" s="18">
        <v>0.79807187499999999</v>
      </c>
      <c r="H3" s="8">
        <f t="shared" si="0"/>
        <v>5.7107638888889145E-3</v>
      </c>
      <c r="I3" s="9">
        <f t="shared" si="1"/>
        <v>31.373502766461826</v>
      </c>
      <c r="J3" s="37">
        <v>45789</v>
      </c>
    </row>
    <row r="4" spans="1:10" ht="15.6" x14ac:dyDescent="0.3">
      <c r="A4" s="10">
        <v>11</v>
      </c>
      <c r="B4" s="22" t="s">
        <v>61</v>
      </c>
      <c r="C4" s="23" t="s">
        <v>14</v>
      </c>
      <c r="D4" s="23" t="s">
        <v>20</v>
      </c>
      <c r="E4" s="6">
        <v>4.3</v>
      </c>
      <c r="F4" s="17">
        <v>0.79861111111111105</v>
      </c>
      <c r="G4" s="18">
        <v>0.80437060185185183</v>
      </c>
      <c r="H4" s="8">
        <f t="shared" si="0"/>
        <v>5.7594907407407803E-3</v>
      </c>
      <c r="I4" s="9">
        <f t="shared" si="1"/>
        <v>31.108074434307088</v>
      </c>
      <c r="J4" s="37">
        <v>45789</v>
      </c>
    </row>
    <row r="5" spans="1:10" ht="15.6" x14ac:dyDescent="0.3">
      <c r="A5" s="10">
        <v>12</v>
      </c>
      <c r="B5" s="1" t="s">
        <v>92</v>
      </c>
      <c r="C5" s="2" t="s">
        <v>28</v>
      </c>
      <c r="D5" s="2" t="s">
        <v>20</v>
      </c>
      <c r="E5" s="6">
        <v>4.3</v>
      </c>
      <c r="F5" s="17">
        <v>0.79930555555555505</v>
      </c>
      <c r="G5" s="18">
        <v>0.80534062499999992</v>
      </c>
      <c r="H5" s="8">
        <f t="shared" si="0"/>
        <v>6.0350694444448738E-3</v>
      </c>
      <c r="I5" s="9">
        <f t="shared" si="1"/>
        <v>29.687589897011865</v>
      </c>
      <c r="J5" s="37">
        <v>45789</v>
      </c>
    </row>
    <row r="6" spans="1:10" ht="15.6" x14ac:dyDescent="0.3">
      <c r="A6" s="10">
        <v>1</v>
      </c>
      <c r="B6" s="1" t="s">
        <v>82</v>
      </c>
      <c r="C6" s="2" t="s">
        <v>34</v>
      </c>
      <c r="D6" s="2" t="s">
        <v>20</v>
      </c>
      <c r="E6" s="6">
        <v>4.3</v>
      </c>
      <c r="F6" s="17">
        <v>0.79166666666666663</v>
      </c>
      <c r="G6" s="18">
        <v>0.79789525462962951</v>
      </c>
      <c r="H6" s="8">
        <f t="shared" si="0"/>
        <v>6.2285879629628838E-3</v>
      </c>
      <c r="I6" s="9">
        <f t="shared" si="1"/>
        <v>28.765214159621291</v>
      </c>
      <c r="J6" s="37">
        <v>45789</v>
      </c>
    </row>
    <row r="7" spans="1:10" ht="15.6" x14ac:dyDescent="0.3">
      <c r="A7" s="10">
        <v>4</v>
      </c>
      <c r="B7" s="20" t="s">
        <v>80</v>
      </c>
      <c r="C7" s="21" t="s">
        <v>63</v>
      </c>
      <c r="D7" s="21" t="s">
        <v>20</v>
      </c>
      <c r="E7" s="6">
        <v>4.3</v>
      </c>
      <c r="F7" s="17">
        <v>0.79374999999999996</v>
      </c>
      <c r="G7" s="18">
        <v>0.80010995370370375</v>
      </c>
      <c r="H7" s="8">
        <f t="shared" si="0"/>
        <v>6.3599537037037912E-3</v>
      </c>
      <c r="I7" s="9">
        <f t="shared" si="1"/>
        <v>28.171064604185233</v>
      </c>
      <c r="J7" s="37">
        <v>45789</v>
      </c>
    </row>
    <row r="8" spans="1:10" ht="15.6" x14ac:dyDescent="0.3">
      <c r="A8" s="10">
        <v>16</v>
      </c>
      <c r="B8" s="22" t="s">
        <v>86</v>
      </c>
      <c r="C8" s="23" t="s">
        <v>25</v>
      </c>
      <c r="D8" s="24" t="s">
        <v>20</v>
      </c>
      <c r="E8" s="6">
        <v>4.3</v>
      </c>
      <c r="F8" s="17">
        <v>0.80208333333333304</v>
      </c>
      <c r="G8" s="18">
        <v>0.8088026620370371</v>
      </c>
      <c r="H8" s="8">
        <f t="shared" si="0"/>
        <v>6.7193287037040639E-3</v>
      </c>
      <c r="I8" s="9">
        <f t="shared" si="1"/>
        <v>26.664369993969803</v>
      </c>
      <c r="J8" s="37">
        <v>45789</v>
      </c>
    </row>
    <row r="9" spans="1:10" ht="15.6" x14ac:dyDescent="0.3">
      <c r="A9" s="10">
        <v>3</v>
      </c>
      <c r="B9" s="1" t="s">
        <v>81</v>
      </c>
      <c r="C9" s="2" t="s">
        <v>14</v>
      </c>
      <c r="D9" s="2" t="s">
        <v>20</v>
      </c>
      <c r="E9" s="6">
        <v>4.3</v>
      </c>
      <c r="F9" s="17">
        <v>0.79305555555555596</v>
      </c>
      <c r="G9" s="18">
        <v>0.79977928240740737</v>
      </c>
      <c r="H9" s="8">
        <f t="shared" si="0"/>
        <v>6.7237268518514082E-3</v>
      </c>
      <c r="I9" s="9">
        <f t="shared" si="1"/>
        <v>26.646928201334106</v>
      </c>
      <c r="J9" s="37">
        <v>45789</v>
      </c>
    </row>
    <row r="10" spans="1:10" ht="15.6" x14ac:dyDescent="0.3">
      <c r="A10" s="10">
        <v>15</v>
      </c>
      <c r="B10" s="1" t="s">
        <v>87</v>
      </c>
      <c r="C10" s="2" t="s">
        <v>14</v>
      </c>
      <c r="D10" s="2" t="s">
        <v>20</v>
      </c>
      <c r="E10" s="6">
        <v>4.3</v>
      </c>
      <c r="F10" s="17">
        <v>0.80138888888888904</v>
      </c>
      <c r="G10" s="18">
        <v>0.80880023148148139</v>
      </c>
      <c r="H10" s="8">
        <f t="shared" si="0"/>
        <v>7.4113425925923515E-3</v>
      </c>
      <c r="I10" s="9">
        <f t="shared" si="1"/>
        <v>24.174657213356188</v>
      </c>
      <c r="J10" s="37">
        <v>45789</v>
      </c>
    </row>
    <row r="11" spans="1:10" ht="15.6" x14ac:dyDescent="0.3">
      <c r="A11" s="10">
        <v>50</v>
      </c>
      <c r="B11" s="1" t="s">
        <v>74</v>
      </c>
      <c r="C11" s="2" t="s">
        <v>75</v>
      </c>
      <c r="D11" s="2" t="s">
        <v>17</v>
      </c>
      <c r="E11" s="6">
        <v>13</v>
      </c>
      <c r="F11" s="17">
        <v>0.80972222222222201</v>
      </c>
      <c r="G11" s="18">
        <v>0.82261631944444447</v>
      </c>
      <c r="H11" s="8">
        <f t="shared" si="0"/>
        <v>1.2894097222222456E-2</v>
      </c>
      <c r="I11" s="9">
        <f t="shared" si="1"/>
        <v>42.008886495219379</v>
      </c>
      <c r="J11" s="37">
        <v>45789</v>
      </c>
    </row>
    <row r="12" spans="1:10" ht="15.6" x14ac:dyDescent="0.3">
      <c r="A12" s="10">
        <v>41</v>
      </c>
      <c r="B12" s="1" t="s">
        <v>42</v>
      </c>
      <c r="C12" s="2" t="s">
        <v>44</v>
      </c>
      <c r="D12" s="2" t="s">
        <v>17</v>
      </c>
      <c r="E12" s="6">
        <v>13</v>
      </c>
      <c r="F12" s="17">
        <v>0.80347222222222203</v>
      </c>
      <c r="G12" s="18">
        <v>0.81667256944444433</v>
      </c>
      <c r="H12" s="8">
        <f t="shared" si="0"/>
        <v>1.3200347222222297E-2</v>
      </c>
      <c r="I12" s="9">
        <f t="shared" si="1"/>
        <v>41.034274140515855</v>
      </c>
      <c r="J12" s="37">
        <v>45789</v>
      </c>
    </row>
    <row r="13" spans="1:10" ht="15.6" x14ac:dyDescent="0.3">
      <c r="A13" s="10">
        <v>55</v>
      </c>
      <c r="B13" s="1" t="s">
        <v>85</v>
      </c>
      <c r="C13" s="2" t="s">
        <v>28</v>
      </c>
      <c r="D13" s="2" t="s">
        <v>17</v>
      </c>
      <c r="E13" s="6">
        <v>13</v>
      </c>
      <c r="F13" s="17">
        <v>0.813194444444444</v>
      </c>
      <c r="G13" s="18">
        <v>0.82646585648148141</v>
      </c>
      <c r="H13" s="8">
        <f t="shared" si="0"/>
        <v>1.3271412037037411E-2</v>
      </c>
      <c r="I13" s="9">
        <f t="shared" si="1"/>
        <v>40.814546723061689</v>
      </c>
      <c r="J13" s="37">
        <v>45789</v>
      </c>
    </row>
    <row r="14" spans="1:10" ht="15.6" x14ac:dyDescent="0.3">
      <c r="A14" s="10">
        <v>40</v>
      </c>
      <c r="B14" s="22" t="s">
        <v>67</v>
      </c>
      <c r="C14" s="23" t="s">
        <v>14</v>
      </c>
      <c r="D14" s="23" t="s">
        <v>17</v>
      </c>
      <c r="E14" s="6">
        <v>13</v>
      </c>
      <c r="F14" s="17">
        <v>0.80277777777777803</v>
      </c>
      <c r="G14" s="18">
        <v>0.816332175925926</v>
      </c>
      <c r="H14" s="8">
        <f t="shared" si="0"/>
        <v>1.3554398148147961E-2</v>
      </c>
      <c r="I14" s="9">
        <f t="shared" si="1"/>
        <v>39.962428486039322</v>
      </c>
      <c r="J14" s="37">
        <v>45789</v>
      </c>
    </row>
    <row r="15" spans="1:10" ht="15.6" x14ac:dyDescent="0.3">
      <c r="A15" s="10">
        <v>56</v>
      </c>
      <c r="B15" s="1" t="s">
        <v>88</v>
      </c>
      <c r="C15" s="2" t="s">
        <v>89</v>
      </c>
      <c r="D15" s="2" t="s">
        <v>17</v>
      </c>
      <c r="E15" s="6">
        <v>13</v>
      </c>
      <c r="F15" s="17">
        <v>0.81388888888888899</v>
      </c>
      <c r="G15" s="18">
        <v>0.82800266203703698</v>
      </c>
      <c r="H15" s="8">
        <f t="shared" si="0"/>
        <v>1.411377314814799E-2</v>
      </c>
      <c r="I15" s="9">
        <f t="shared" si="1"/>
        <v>38.37858671674514</v>
      </c>
      <c r="J15" s="37">
        <v>45789</v>
      </c>
    </row>
    <row r="16" spans="1:10" ht="15.6" x14ac:dyDescent="0.3">
      <c r="A16" s="10">
        <v>44</v>
      </c>
      <c r="B16" s="1" t="s">
        <v>47</v>
      </c>
      <c r="C16" s="2" t="s">
        <v>19</v>
      </c>
      <c r="D16" s="2" t="s">
        <v>17</v>
      </c>
      <c r="E16" s="6">
        <v>13</v>
      </c>
      <c r="F16" s="17">
        <v>0.80555555555555503</v>
      </c>
      <c r="G16" s="18">
        <v>0.81992233796296288</v>
      </c>
      <c r="H16" s="8">
        <f t="shared" si="0"/>
        <v>1.4366782407407852E-2</v>
      </c>
      <c r="I16" s="9">
        <f t="shared" si="1"/>
        <v>37.702712500703747</v>
      </c>
      <c r="J16" s="37">
        <v>45789</v>
      </c>
    </row>
    <row r="17" spans="1:10" ht="15.6" x14ac:dyDescent="0.3">
      <c r="A17" s="10">
        <v>48</v>
      </c>
      <c r="B17" s="19" t="s">
        <v>73</v>
      </c>
      <c r="C17" s="2" t="s">
        <v>14</v>
      </c>
      <c r="D17" s="2" t="s">
        <v>17</v>
      </c>
      <c r="E17" s="6">
        <v>13</v>
      </c>
      <c r="F17" s="17">
        <v>0.80833333333333302</v>
      </c>
      <c r="G17" s="18">
        <v>0.82291365740740752</v>
      </c>
      <c r="H17" s="8">
        <f t="shared" si="0"/>
        <v>1.4580324074074502E-2</v>
      </c>
      <c r="I17" s="9">
        <f t="shared" si="1"/>
        <v>37.150523123818111</v>
      </c>
      <c r="J17" s="37">
        <v>45789</v>
      </c>
    </row>
    <row r="18" spans="1:10" ht="15.6" x14ac:dyDescent="0.3">
      <c r="A18" s="10">
        <v>52</v>
      </c>
      <c r="B18" s="22" t="s">
        <v>77</v>
      </c>
      <c r="C18" s="23" t="s">
        <v>14</v>
      </c>
      <c r="D18" s="24" t="s">
        <v>17</v>
      </c>
      <c r="E18" s="6">
        <v>13</v>
      </c>
      <c r="F18" s="17">
        <v>0.81111111111111101</v>
      </c>
      <c r="G18" s="18">
        <v>0.82679270833333329</v>
      </c>
      <c r="H18" s="8">
        <f t="shared" si="0"/>
        <v>1.5681597222222288E-2</v>
      </c>
      <c r="I18" s="9">
        <f t="shared" si="1"/>
        <v>34.541549498483128</v>
      </c>
      <c r="J18" s="37">
        <v>45789</v>
      </c>
    </row>
    <row r="19" spans="1:10" ht="15.6" x14ac:dyDescent="0.3">
      <c r="A19" s="10">
        <v>51</v>
      </c>
      <c r="B19" s="22" t="s">
        <v>76</v>
      </c>
      <c r="C19" s="23" t="s">
        <v>14</v>
      </c>
      <c r="D19" s="24" t="s">
        <v>17</v>
      </c>
      <c r="E19" s="6">
        <v>13</v>
      </c>
      <c r="F19" s="17">
        <v>0.81041666666666701</v>
      </c>
      <c r="G19" s="18">
        <v>0.82615347222222224</v>
      </c>
      <c r="H19" s="8">
        <f t="shared" si="0"/>
        <v>1.5736805555555233E-2</v>
      </c>
      <c r="I19" s="9">
        <f t="shared" si="1"/>
        <v>34.420369798332636</v>
      </c>
      <c r="J19" s="37">
        <v>45789</v>
      </c>
    </row>
    <row r="20" spans="1:10" ht="15.6" x14ac:dyDescent="0.3">
      <c r="A20" s="10">
        <v>47</v>
      </c>
      <c r="B20" s="1" t="s">
        <v>71</v>
      </c>
      <c r="C20" s="2" t="s">
        <v>14</v>
      </c>
      <c r="D20" s="2" t="s">
        <v>17</v>
      </c>
      <c r="E20" s="6">
        <v>13</v>
      </c>
      <c r="F20" s="17">
        <v>0.80763888888888902</v>
      </c>
      <c r="G20" s="18">
        <v>0.82422581018518515</v>
      </c>
      <c r="H20" s="8">
        <f t="shared" si="0"/>
        <v>1.6586921296296131E-2</v>
      </c>
      <c r="I20" s="9">
        <f t="shared" si="1"/>
        <v>32.656251090286489</v>
      </c>
      <c r="J20" s="37">
        <v>45789</v>
      </c>
    </row>
    <row r="21" spans="1:10" ht="15.6" x14ac:dyDescent="0.3">
      <c r="A21" s="10">
        <v>53</v>
      </c>
      <c r="B21" s="1" t="s">
        <v>83</v>
      </c>
      <c r="C21" s="2" t="s">
        <v>84</v>
      </c>
      <c r="D21" s="2" t="s">
        <v>23</v>
      </c>
      <c r="E21" s="6">
        <v>13</v>
      </c>
      <c r="F21" s="17">
        <v>0.811805555555555</v>
      </c>
      <c r="G21" s="18">
        <v>0.82558738425925926</v>
      </c>
      <c r="H21" s="8">
        <f t="shared" si="0"/>
        <v>1.3781828703704257E-2</v>
      </c>
      <c r="I21" s="9">
        <f t="shared" si="1"/>
        <v>39.30296031912502</v>
      </c>
      <c r="J21" s="37">
        <v>45789</v>
      </c>
    </row>
    <row r="22" spans="1:10" ht="15.6" x14ac:dyDescent="0.3">
      <c r="A22" s="10">
        <v>46</v>
      </c>
      <c r="B22" s="22" t="s">
        <v>45</v>
      </c>
      <c r="C22" s="23" t="s">
        <v>25</v>
      </c>
      <c r="D22" s="25" t="s">
        <v>23</v>
      </c>
      <c r="E22" s="6">
        <v>13</v>
      </c>
      <c r="F22" s="17">
        <v>0.80694444444444402</v>
      </c>
      <c r="G22" s="18">
        <v>0.82193136574074066</v>
      </c>
      <c r="H22" s="8">
        <f t="shared" si="0"/>
        <v>1.498692129629664E-2</v>
      </c>
      <c r="I22" s="9">
        <f t="shared" si="1"/>
        <v>36.142624356112144</v>
      </c>
      <c r="J22" s="37">
        <v>45789</v>
      </c>
    </row>
    <row r="23" spans="1:10" ht="15.6" x14ac:dyDescent="0.3">
      <c r="A23" s="10">
        <v>54</v>
      </c>
      <c r="B23" s="1" t="s">
        <v>31</v>
      </c>
      <c r="C23" s="2" t="s">
        <v>14</v>
      </c>
      <c r="D23" s="2" t="s">
        <v>23</v>
      </c>
      <c r="E23" s="6">
        <v>13</v>
      </c>
      <c r="F23" s="17">
        <v>0.8125</v>
      </c>
      <c r="G23" s="18">
        <v>0.82760584490740741</v>
      </c>
      <c r="H23" s="8">
        <f t="shared" si="0"/>
        <v>1.5105844907407406E-2</v>
      </c>
      <c r="I23" s="9">
        <f t="shared" si="1"/>
        <v>35.858084733880148</v>
      </c>
      <c r="J23" s="37">
        <v>45789</v>
      </c>
    </row>
    <row r="24" spans="1:10" ht="15.6" x14ac:dyDescent="0.3">
      <c r="A24" s="10">
        <v>43</v>
      </c>
      <c r="B24" s="1" t="s">
        <v>70</v>
      </c>
      <c r="C24" s="2" t="s">
        <v>14</v>
      </c>
      <c r="D24" s="2" t="s">
        <v>23</v>
      </c>
      <c r="E24" s="6">
        <v>13</v>
      </c>
      <c r="F24" s="17">
        <v>0.80486111111111103</v>
      </c>
      <c r="G24" s="18">
        <v>0.82082777777777782</v>
      </c>
      <c r="H24" s="8">
        <f t="shared" si="0"/>
        <v>1.5966666666666796E-2</v>
      </c>
      <c r="I24" s="9">
        <f t="shared" si="1"/>
        <v>33.92484342379931</v>
      </c>
      <c r="J24" s="37">
        <v>45789</v>
      </c>
    </row>
    <row r="25" spans="1:10" ht="15.6" x14ac:dyDescent="0.3">
      <c r="A25" s="10">
        <v>49</v>
      </c>
      <c r="B25" s="1" t="s">
        <v>72</v>
      </c>
      <c r="C25" s="2" t="s">
        <v>14</v>
      </c>
      <c r="D25" s="2" t="s">
        <v>23</v>
      </c>
      <c r="E25" s="6">
        <v>13</v>
      </c>
      <c r="F25" s="17">
        <v>0.80902777777777801</v>
      </c>
      <c r="G25" s="18">
        <v>0.82534328703703708</v>
      </c>
      <c r="H25" s="8">
        <f t="shared" si="0"/>
        <v>1.6315509259259064E-2</v>
      </c>
      <c r="I25" s="9">
        <f t="shared" si="1"/>
        <v>33.199494913667522</v>
      </c>
      <c r="J25" s="37">
        <v>45789</v>
      </c>
    </row>
    <row r="26" spans="1:10" ht="15.6" x14ac:dyDescent="0.3">
      <c r="A26" s="10">
        <v>10</v>
      </c>
      <c r="B26" s="1" t="s">
        <v>60</v>
      </c>
      <c r="C26" s="2" t="s">
        <v>14</v>
      </c>
      <c r="D26" s="2" t="s">
        <v>33</v>
      </c>
      <c r="E26" s="6">
        <v>4.3</v>
      </c>
      <c r="F26" s="17">
        <v>0.79791666666666705</v>
      </c>
      <c r="G26" s="18">
        <v>0.8030835648148148</v>
      </c>
      <c r="H26" s="8">
        <f t="shared" si="0"/>
        <v>5.1668981481477472E-3</v>
      </c>
      <c r="I26" s="9">
        <f t="shared" si="1"/>
        <v>34.675865776625599</v>
      </c>
      <c r="J26" s="37">
        <v>45789</v>
      </c>
    </row>
    <row r="27" spans="1:10" ht="15.6" x14ac:dyDescent="0.3">
      <c r="A27" s="10">
        <v>6</v>
      </c>
      <c r="B27" s="1" t="s">
        <v>57</v>
      </c>
      <c r="C27" s="2" t="s">
        <v>14</v>
      </c>
      <c r="D27" s="2" t="s">
        <v>33</v>
      </c>
      <c r="E27" s="6">
        <v>4.3</v>
      </c>
      <c r="F27" s="17">
        <v>0.79513888888888895</v>
      </c>
      <c r="G27" s="18">
        <v>0.80099074074074084</v>
      </c>
      <c r="H27" s="8">
        <f t="shared" si="0"/>
        <v>5.8518518518518858E-3</v>
      </c>
      <c r="I27" s="9">
        <f t="shared" si="1"/>
        <v>30.617088607594756</v>
      </c>
      <c r="J27" s="37">
        <v>45789</v>
      </c>
    </row>
    <row r="28" spans="1:10" ht="15.6" x14ac:dyDescent="0.3">
      <c r="A28" s="10">
        <v>5</v>
      </c>
      <c r="B28" s="1" t="s">
        <v>62</v>
      </c>
      <c r="C28" s="2" t="s">
        <v>41</v>
      </c>
      <c r="D28" s="2" t="s">
        <v>33</v>
      </c>
      <c r="E28" s="6">
        <v>4.3</v>
      </c>
      <c r="F28" s="17">
        <v>0.79444444444444395</v>
      </c>
      <c r="G28" s="18">
        <v>0.80048101851851849</v>
      </c>
      <c r="H28" s="8">
        <f t="shared" si="0"/>
        <v>6.0365740740745411E-3</v>
      </c>
      <c r="I28" s="9">
        <f t="shared" si="1"/>
        <v>29.68019019863257</v>
      </c>
      <c r="J28" s="37">
        <v>45789</v>
      </c>
    </row>
    <row r="29" spans="1:10" ht="15.6" x14ac:dyDescent="0.3">
      <c r="A29" s="10">
        <v>13</v>
      </c>
      <c r="B29" s="22" t="s">
        <v>91</v>
      </c>
      <c r="C29" s="23" t="s">
        <v>63</v>
      </c>
      <c r="D29" s="24" t="s">
        <v>33</v>
      </c>
      <c r="E29" s="6">
        <v>4.3</v>
      </c>
      <c r="F29" s="17">
        <v>0.8</v>
      </c>
      <c r="G29" s="18">
        <v>0.80679490740740745</v>
      </c>
      <c r="H29" s="8">
        <f t="shared" si="0"/>
        <v>6.7949074074074023E-3</v>
      </c>
      <c r="I29" s="9">
        <f t="shared" si="1"/>
        <v>26.367786332356768</v>
      </c>
      <c r="J29" s="37">
        <v>45789</v>
      </c>
    </row>
    <row r="30" spans="1:10" ht="15.6" x14ac:dyDescent="0.3">
      <c r="A30" s="10">
        <v>8</v>
      </c>
      <c r="B30" s="1" t="s">
        <v>79</v>
      </c>
      <c r="C30" s="2" t="s">
        <v>14</v>
      </c>
      <c r="D30" s="2" t="s">
        <v>33</v>
      </c>
      <c r="E30" s="6">
        <v>4.3</v>
      </c>
      <c r="F30" s="17">
        <v>0.79652777777777795</v>
      </c>
      <c r="G30" s="18">
        <v>0.80354629629629626</v>
      </c>
      <c r="H30" s="8">
        <f t="shared" si="0"/>
        <v>7.018518518518313E-3</v>
      </c>
      <c r="I30" s="9">
        <f t="shared" si="1"/>
        <v>25.527704485488872</v>
      </c>
      <c r="J30" s="37">
        <v>45789</v>
      </c>
    </row>
    <row r="31" spans="1:10" ht="15.6" x14ac:dyDescent="0.3">
      <c r="A31" s="10">
        <v>14</v>
      </c>
      <c r="B31" s="22" t="s">
        <v>90</v>
      </c>
      <c r="C31" s="23" t="s">
        <v>14</v>
      </c>
      <c r="D31" s="24" t="s">
        <v>33</v>
      </c>
      <c r="E31" s="6">
        <v>4.3</v>
      </c>
      <c r="F31" s="17">
        <v>0.80069444444444404</v>
      </c>
      <c r="G31" s="18">
        <v>0.80828831018518521</v>
      </c>
      <c r="H31" s="8">
        <f t="shared" si="0"/>
        <v>7.593865740741168E-3</v>
      </c>
      <c r="I31" s="9">
        <f t="shared" si="1"/>
        <v>23.593604730912698</v>
      </c>
      <c r="J31" s="37">
        <v>45789</v>
      </c>
    </row>
    <row r="32" spans="1:10" ht="15.6" x14ac:dyDescent="0.3">
      <c r="A32" s="10">
        <v>9</v>
      </c>
      <c r="B32" s="1" t="s">
        <v>78</v>
      </c>
      <c r="C32" s="2" t="s">
        <v>14</v>
      </c>
      <c r="D32" s="2" t="s">
        <v>33</v>
      </c>
      <c r="E32" s="6">
        <v>4.3</v>
      </c>
      <c r="F32" s="17">
        <v>0.79722222222222205</v>
      </c>
      <c r="G32" s="18">
        <v>0.8056454861111112</v>
      </c>
      <c r="H32" s="8">
        <f t="shared" si="0"/>
        <v>8.4232638888891431E-3</v>
      </c>
      <c r="I32" s="9">
        <f t="shared" si="1"/>
        <v>21.270456325486805</v>
      </c>
      <c r="J32" s="37">
        <v>45789</v>
      </c>
    </row>
    <row r="33" spans="1:10" ht="15.6" x14ac:dyDescent="0.3">
      <c r="A33" s="10">
        <v>42</v>
      </c>
      <c r="B33" s="1" t="s">
        <v>115</v>
      </c>
      <c r="C33" s="2" t="s">
        <v>69</v>
      </c>
      <c r="D33" s="2" t="s">
        <v>26</v>
      </c>
      <c r="E33" s="6">
        <v>13</v>
      </c>
      <c r="F33" s="17">
        <v>0.80416666666666703</v>
      </c>
      <c r="G33" s="18">
        <v>0.82006724537037035</v>
      </c>
      <c r="H33" s="8">
        <f t="shared" si="0"/>
        <v>1.5900578703703316E-2</v>
      </c>
      <c r="I33" s="9">
        <f t="shared" si="1"/>
        <v>34.065846077697167</v>
      </c>
      <c r="J33" s="37">
        <v>45789</v>
      </c>
    </row>
    <row r="34" spans="1:10" ht="15.6" x14ac:dyDescent="0.3">
      <c r="A34" s="10">
        <v>57</v>
      </c>
      <c r="B34" s="1" t="s">
        <v>93</v>
      </c>
      <c r="C34" s="2" t="s">
        <v>25</v>
      </c>
      <c r="D34" s="2" t="s">
        <v>26</v>
      </c>
      <c r="E34" s="6">
        <v>13</v>
      </c>
      <c r="F34" s="17">
        <v>0.81458333333333299</v>
      </c>
      <c r="G34" s="18">
        <v>0.83340937500000012</v>
      </c>
      <c r="H34" s="8">
        <f t="shared" si="0"/>
        <v>1.8826041666667126E-2</v>
      </c>
      <c r="I34" s="9">
        <f t="shared" si="1"/>
        <v>28.772201626735313</v>
      </c>
      <c r="J34" s="37">
        <v>45789</v>
      </c>
    </row>
    <row r="35" spans="1:10" ht="15.6" x14ac:dyDescent="0.3">
      <c r="A35" s="10">
        <v>45</v>
      </c>
      <c r="B35" s="1" t="s">
        <v>48</v>
      </c>
      <c r="C35" s="2" t="s">
        <v>25</v>
      </c>
      <c r="D35" s="2" t="s">
        <v>15</v>
      </c>
      <c r="E35" s="6">
        <v>13</v>
      </c>
      <c r="F35" s="17">
        <v>0.80625000000000002</v>
      </c>
      <c r="G35" s="18">
        <v>0.82383090277777782</v>
      </c>
      <c r="H35" s="8">
        <f t="shared" si="0"/>
        <v>1.7580902777777796E-2</v>
      </c>
      <c r="I35" s="9">
        <f t="shared" si="1"/>
        <v>30.809946082594323</v>
      </c>
      <c r="J35" s="37">
        <v>45789</v>
      </c>
    </row>
  </sheetData>
  <conditionalFormatting sqref="A1:D1 A2:A35 E1:J35">
    <cfRule type="dataBar" priority="1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{AC9CEF08-E073-4D7F-994C-D78AF58C03D3}</x14:id>
        </ext>
      </extLst>
    </cfRule>
  </conditionalFormatting>
  <conditionalFormatting sqref="F3:I3 F5 F7 F9 F11 F13 F15 F17 F19 F21 F23 F25 F27 F29 F31 F33 F35 G4:I35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{AD499C41-81A9-426D-A258-B892E3BF2D6A}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C9CEF08-E073-4D7F-994C-D78AF58C03D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A1:D1 A2:A35 E1:J35</xm:sqref>
        </x14:conditionalFormatting>
        <x14:conditionalFormatting xmlns:xm="http://schemas.microsoft.com/office/excel/2006/main">
          <x14:cfRule type="dataBar" id="{AD499C41-81A9-426D-A258-B892E3BF2D6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F3:I3 F5 F7 F9 F11 F13 F15 F17 F19 F21 F23 F25 F27 F29 F31 F33 F35 G4:I35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7682D-A8EE-40B9-82F5-C9C1FFB885BF}">
  <dimension ref="A1:J57"/>
  <sheetViews>
    <sheetView topLeftCell="A38" workbookViewId="0">
      <selection activeCell="A57" sqref="A57:J57"/>
    </sheetView>
  </sheetViews>
  <sheetFormatPr defaultRowHeight="14.4" x14ac:dyDescent="0.3"/>
  <cols>
    <col min="2" max="2" width="19" bestFit="1" customWidth="1"/>
    <col min="3" max="3" width="23" bestFit="1" customWidth="1"/>
    <col min="7" max="7" width="10.5546875" bestFit="1" customWidth="1"/>
  </cols>
  <sheetData>
    <row r="1" spans="1:10" ht="15.6" x14ac:dyDescent="0.3">
      <c r="A1" s="28" t="s">
        <v>143</v>
      </c>
      <c r="B1" s="27" t="s">
        <v>0</v>
      </c>
      <c r="C1" s="28" t="s">
        <v>7</v>
      </c>
      <c r="D1" s="28" t="s">
        <v>12</v>
      </c>
      <c r="E1" s="16" t="s">
        <v>3</v>
      </c>
      <c r="F1" s="16" t="s">
        <v>2</v>
      </c>
      <c r="G1" s="16" t="s">
        <v>5</v>
      </c>
      <c r="H1" s="16" t="s">
        <v>4</v>
      </c>
      <c r="I1" s="16" t="s">
        <v>6</v>
      </c>
      <c r="J1" s="15" t="s">
        <v>65</v>
      </c>
    </row>
    <row r="2" spans="1:10" ht="15.6" x14ac:dyDescent="0.3">
      <c r="A2" s="10">
        <v>1</v>
      </c>
      <c r="B2" s="1" t="s">
        <v>94</v>
      </c>
      <c r="C2" s="2" t="s">
        <v>63</v>
      </c>
      <c r="D2" s="2" t="s">
        <v>20</v>
      </c>
      <c r="E2" s="6">
        <v>4.3</v>
      </c>
      <c r="F2" s="17">
        <v>0.79166666666666663</v>
      </c>
      <c r="G2" s="18">
        <v>0.79675416666666665</v>
      </c>
      <c r="H2" s="8">
        <f t="shared" ref="H2:H33" si="0">IF(OR(E2="",F2="",G2=""),"",G2-F2)</f>
        <v>5.0875000000000226E-3</v>
      </c>
      <c r="I2" s="9">
        <f t="shared" ref="I2:I33" si="1">IF(OR(E2="",F2="",G2=""),"",E2/(H2)/24)</f>
        <v>35.217035217035061</v>
      </c>
      <c r="J2" s="37">
        <v>45796</v>
      </c>
    </row>
    <row r="3" spans="1:10" ht="15.6" x14ac:dyDescent="0.3">
      <c r="A3" s="10">
        <v>2</v>
      </c>
      <c r="B3" s="1" t="s">
        <v>97</v>
      </c>
      <c r="C3" s="2" t="s">
        <v>28</v>
      </c>
      <c r="D3" s="2" t="s">
        <v>20</v>
      </c>
      <c r="E3" s="6">
        <v>4.3</v>
      </c>
      <c r="F3" s="17">
        <v>0.79236111111111107</v>
      </c>
      <c r="G3" s="18">
        <v>0.79739629629629627</v>
      </c>
      <c r="H3" s="8">
        <f t="shared" si="0"/>
        <v>5.0351851851851981E-3</v>
      </c>
      <c r="I3" s="9">
        <f t="shared" si="1"/>
        <v>35.582934902537609</v>
      </c>
      <c r="J3" s="37">
        <v>45796</v>
      </c>
    </row>
    <row r="4" spans="1:10" ht="15.6" x14ac:dyDescent="0.3">
      <c r="A4" s="10">
        <v>3</v>
      </c>
      <c r="B4" s="20" t="s">
        <v>80</v>
      </c>
      <c r="C4" s="21" t="s">
        <v>63</v>
      </c>
      <c r="D4" s="21" t="s">
        <v>20</v>
      </c>
      <c r="E4" s="6">
        <v>4.3</v>
      </c>
      <c r="F4" s="17">
        <v>0.79305555555555596</v>
      </c>
      <c r="G4" s="18">
        <v>0.79928923611111102</v>
      </c>
      <c r="H4" s="8">
        <f t="shared" si="0"/>
        <v>6.2336805555550656E-3</v>
      </c>
      <c r="I4" s="9">
        <f t="shared" si="1"/>
        <v>28.741714476691389</v>
      </c>
      <c r="J4" s="37">
        <v>45796</v>
      </c>
    </row>
    <row r="5" spans="1:10" ht="15.6" x14ac:dyDescent="0.3">
      <c r="A5" s="10">
        <v>4</v>
      </c>
      <c r="B5" s="1" t="s">
        <v>82</v>
      </c>
      <c r="C5" s="2" t="s">
        <v>34</v>
      </c>
      <c r="D5" s="2" t="s">
        <v>20</v>
      </c>
      <c r="E5" s="6">
        <v>4.3</v>
      </c>
      <c r="F5" s="17">
        <v>0.79374999999999996</v>
      </c>
      <c r="G5" s="18">
        <v>0.79970810185185182</v>
      </c>
      <c r="H5" s="8">
        <f t="shared" si="0"/>
        <v>5.9581018518518603E-3</v>
      </c>
      <c r="I5" s="9">
        <f t="shared" si="1"/>
        <v>30.071098333268537</v>
      </c>
      <c r="J5" s="37">
        <v>45796</v>
      </c>
    </row>
    <row r="6" spans="1:10" ht="15.6" x14ac:dyDescent="0.3">
      <c r="A6" s="10">
        <v>5</v>
      </c>
      <c r="B6" s="19" t="s">
        <v>56</v>
      </c>
      <c r="C6" s="2" t="s">
        <v>14</v>
      </c>
      <c r="D6" s="2" t="s">
        <v>20</v>
      </c>
      <c r="E6" s="6">
        <v>4.3</v>
      </c>
      <c r="F6" s="17">
        <v>0.79444444444444395</v>
      </c>
      <c r="G6" s="18">
        <v>0.80039305555555562</v>
      </c>
      <c r="H6" s="8">
        <f t="shared" si="0"/>
        <v>5.948611111111668E-3</v>
      </c>
      <c r="I6" s="9">
        <f t="shared" si="1"/>
        <v>30.11907541442632</v>
      </c>
      <c r="J6" s="37">
        <v>45796</v>
      </c>
    </row>
    <row r="7" spans="1:10" ht="15.6" x14ac:dyDescent="0.3">
      <c r="A7" s="10">
        <v>8</v>
      </c>
      <c r="B7" s="1" t="s">
        <v>81</v>
      </c>
      <c r="C7" s="2" t="s">
        <v>14</v>
      </c>
      <c r="D7" s="2" t="s">
        <v>20</v>
      </c>
      <c r="E7" s="6">
        <v>4.3</v>
      </c>
      <c r="F7" s="17">
        <v>0.79652777777777795</v>
      </c>
      <c r="G7" s="18">
        <v>0.80297442129629637</v>
      </c>
      <c r="H7" s="8">
        <f t="shared" si="0"/>
        <v>6.4466435185184245E-3</v>
      </c>
      <c r="I7" s="9">
        <f t="shared" si="1"/>
        <v>27.792240435196728</v>
      </c>
      <c r="J7" s="37">
        <v>45796</v>
      </c>
    </row>
    <row r="8" spans="1:10" ht="15.6" x14ac:dyDescent="0.3">
      <c r="A8" s="10">
        <v>10</v>
      </c>
      <c r="B8" s="1" t="s">
        <v>59</v>
      </c>
      <c r="C8" s="2" t="s">
        <v>14</v>
      </c>
      <c r="D8" s="2" t="s">
        <v>20</v>
      </c>
      <c r="E8" s="6">
        <v>4.3</v>
      </c>
      <c r="F8" s="17">
        <v>0.79791666666666705</v>
      </c>
      <c r="G8" s="18">
        <v>0.80283587962962966</v>
      </c>
      <c r="H8" s="8">
        <f t="shared" si="0"/>
        <v>4.9192129629626047E-3</v>
      </c>
      <c r="I8" s="9">
        <f t="shared" si="1"/>
        <v>36.421815443981757</v>
      </c>
      <c r="J8" s="37">
        <v>45796</v>
      </c>
    </row>
    <row r="9" spans="1:10" ht="15.6" x14ac:dyDescent="0.3">
      <c r="A9" s="10">
        <v>12</v>
      </c>
      <c r="B9" s="22" t="s">
        <v>61</v>
      </c>
      <c r="C9" s="23" t="s">
        <v>14</v>
      </c>
      <c r="D9" s="23" t="s">
        <v>20</v>
      </c>
      <c r="E9" s="6">
        <v>4.3</v>
      </c>
      <c r="F9" s="17">
        <v>0.79930555555555505</v>
      </c>
      <c r="G9" s="18">
        <v>0.80480601851851863</v>
      </c>
      <c r="H9" s="8">
        <f t="shared" si="0"/>
        <v>5.5004629629635815E-3</v>
      </c>
      <c r="I9" s="9">
        <f t="shared" si="1"/>
        <v>32.573015739412206</v>
      </c>
      <c r="J9" s="37">
        <v>45796</v>
      </c>
    </row>
    <row r="10" spans="1:10" ht="15.6" x14ac:dyDescent="0.3">
      <c r="A10" s="10">
        <v>14</v>
      </c>
      <c r="B10" s="1" t="s">
        <v>95</v>
      </c>
      <c r="C10" s="2" t="s">
        <v>14</v>
      </c>
      <c r="D10" s="2" t="s">
        <v>20</v>
      </c>
      <c r="E10" s="6">
        <v>4.3</v>
      </c>
      <c r="F10" s="17">
        <v>0.80069444444444404</v>
      </c>
      <c r="G10" s="18">
        <v>0.80632476851851864</v>
      </c>
      <c r="H10" s="8">
        <f t="shared" si="0"/>
        <v>5.6303240740745997E-3</v>
      </c>
      <c r="I10" s="9">
        <f t="shared" si="1"/>
        <v>31.821732516545151</v>
      </c>
      <c r="J10" s="37">
        <v>45796</v>
      </c>
    </row>
    <row r="11" spans="1:10" ht="15.6" x14ac:dyDescent="0.3">
      <c r="A11" s="10">
        <v>15</v>
      </c>
      <c r="B11" s="1" t="s">
        <v>144</v>
      </c>
      <c r="C11" s="2" t="s">
        <v>128</v>
      </c>
      <c r="D11" s="2" t="s">
        <v>20</v>
      </c>
      <c r="E11" s="6">
        <v>4.3</v>
      </c>
      <c r="F11" s="17">
        <v>0.80138888888888904</v>
      </c>
      <c r="G11" s="18">
        <v>0.80784259259259261</v>
      </c>
      <c r="H11" s="8">
        <f t="shared" si="0"/>
        <v>6.4537037037035727E-3</v>
      </c>
      <c r="I11" s="9">
        <f t="shared" si="1"/>
        <v>27.761836441894392</v>
      </c>
      <c r="J11" s="37">
        <v>45796</v>
      </c>
    </row>
    <row r="12" spans="1:10" ht="15.6" x14ac:dyDescent="0.3">
      <c r="A12" s="10">
        <v>16</v>
      </c>
      <c r="B12" s="1" t="s">
        <v>92</v>
      </c>
      <c r="C12" s="2" t="s">
        <v>28</v>
      </c>
      <c r="D12" s="2" t="s">
        <v>20</v>
      </c>
      <c r="E12" s="6">
        <v>4.3</v>
      </c>
      <c r="F12" s="17">
        <v>0.80208333333333304</v>
      </c>
      <c r="G12" s="18">
        <v>0.80818935185185181</v>
      </c>
      <c r="H12" s="8">
        <f t="shared" si="0"/>
        <v>6.1060185185187743E-3</v>
      </c>
      <c r="I12" s="9">
        <f t="shared" si="1"/>
        <v>29.342634013191581</v>
      </c>
      <c r="J12" s="37">
        <v>45796</v>
      </c>
    </row>
    <row r="13" spans="1:10" ht="15.6" x14ac:dyDescent="0.3">
      <c r="A13" s="10">
        <v>21</v>
      </c>
      <c r="B13" s="1" t="s">
        <v>38</v>
      </c>
      <c r="C13" s="2" t="s">
        <v>14</v>
      </c>
      <c r="D13" s="2" t="s">
        <v>20</v>
      </c>
      <c r="E13" s="6">
        <v>4.3</v>
      </c>
      <c r="F13" s="17">
        <v>0.80555555555555503</v>
      </c>
      <c r="G13" s="18">
        <v>0.81116898148148153</v>
      </c>
      <c r="H13" s="8">
        <f t="shared" si="0"/>
        <v>5.6134259259265074E-3</v>
      </c>
      <c r="I13" s="9">
        <f t="shared" si="1"/>
        <v>31.917525773192569</v>
      </c>
      <c r="J13" s="37">
        <v>45796</v>
      </c>
    </row>
    <row r="14" spans="1:10" ht="15.6" x14ac:dyDescent="0.3">
      <c r="A14" s="10">
        <v>23</v>
      </c>
      <c r="B14" s="1" t="s">
        <v>87</v>
      </c>
      <c r="C14" s="2" t="s">
        <v>14</v>
      </c>
      <c r="D14" s="2" t="s">
        <v>20</v>
      </c>
      <c r="E14" s="6">
        <v>4.3</v>
      </c>
      <c r="F14" s="17">
        <v>0.80694444444444402</v>
      </c>
      <c r="G14" s="18">
        <v>0.8154731481481482</v>
      </c>
      <c r="H14" s="8">
        <f t="shared" si="0"/>
        <v>8.5287037037041769E-3</v>
      </c>
      <c r="I14" s="9">
        <f t="shared" si="1"/>
        <v>21.007491043316605</v>
      </c>
      <c r="J14" s="37">
        <v>45796</v>
      </c>
    </row>
    <row r="15" spans="1:10" ht="15.6" x14ac:dyDescent="0.3">
      <c r="A15" s="10">
        <v>64</v>
      </c>
      <c r="B15" s="1" t="s">
        <v>154</v>
      </c>
      <c r="C15" s="2" t="s">
        <v>14</v>
      </c>
      <c r="D15" s="2" t="s">
        <v>24</v>
      </c>
      <c r="E15" s="6">
        <v>13</v>
      </c>
      <c r="F15" s="17">
        <v>0.82430555555555496</v>
      </c>
      <c r="G15" s="18">
        <v>0.83966770833333326</v>
      </c>
      <c r="H15" s="8">
        <f t="shared" si="0"/>
        <v>1.5362152777778304E-2</v>
      </c>
      <c r="I15" s="9">
        <f t="shared" si="1"/>
        <v>35.259815111993909</v>
      </c>
      <c r="J15" s="37">
        <v>45796</v>
      </c>
    </row>
    <row r="16" spans="1:10" ht="15.6" x14ac:dyDescent="0.3">
      <c r="A16" s="10">
        <v>67</v>
      </c>
      <c r="B16" s="1" t="s">
        <v>156</v>
      </c>
      <c r="C16" s="2" t="s">
        <v>18</v>
      </c>
      <c r="D16" s="2" t="s">
        <v>24</v>
      </c>
      <c r="E16" s="6">
        <v>13</v>
      </c>
      <c r="F16" s="17">
        <v>0.82638888888888895</v>
      </c>
      <c r="G16" s="18">
        <v>0.84344513888888895</v>
      </c>
      <c r="H16" s="8">
        <f t="shared" si="0"/>
        <v>1.7056249999999995E-2</v>
      </c>
      <c r="I16" s="9">
        <f t="shared" si="1"/>
        <v>31.757664590203991</v>
      </c>
      <c r="J16" s="4"/>
    </row>
    <row r="17" spans="1:10" ht="15.6" x14ac:dyDescent="0.3">
      <c r="A17" s="10">
        <v>40</v>
      </c>
      <c r="B17" s="1" t="s">
        <v>74</v>
      </c>
      <c r="C17" s="2" t="s">
        <v>75</v>
      </c>
      <c r="D17" s="2" t="s">
        <v>17</v>
      </c>
      <c r="E17" s="6">
        <v>13</v>
      </c>
      <c r="F17" s="17">
        <v>0.80763888888888902</v>
      </c>
      <c r="G17" s="18">
        <v>0.82030243055555563</v>
      </c>
      <c r="H17" s="8">
        <f t="shared" si="0"/>
        <v>1.2663541666666611E-2</v>
      </c>
      <c r="I17" s="9">
        <f t="shared" si="1"/>
        <v>42.773710619396418</v>
      </c>
      <c r="J17" s="37">
        <v>45796</v>
      </c>
    </row>
    <row r="18" spans="1:10" ht="15.6" x14ac:dyDescent="0.3">
      <c r="A18" s="10">
        <v>41</v>
      </c>
      <c r="B18" s="1" t="s">
        <v>88</v>
      </c>
      <c r="C18" s="2" t="s">
        <v>89</v>
      </c>
      <c r="D18" s="2" t="s">
        <v>17</v>
      </c>
      <c r="E18" s="6">
        <v>13</v>
      </c>
      <c r="F18" s="17">
        <v>0.80833333333333302</v>
      </c>
      <c r="G18" s="18">
        <v>0.82205439814814818</v>
      </c>
      <c r="H18" s="8">
        <f t="shared" si="0"/>
        <v>1.3721064814815165E-2</v>
      </c>
      <c r="I18" s="9">
        <f t="shared" si="1"/>
        <v>39.477013918176979</v>
      </c>
      <c r="J18" s="37">
        <v>45796</v>
      </c>
    </row>
    <row r="19" spans="1:10" ht="15.6" x14ac:dyDescent="0.3">
      <c r="A19" s="10">
        <v>42</v>
      </c>
      <c r="B19" s="1" t="s">
        <v>42</v>
      </c>
      <c r="C19" s="2" t="s">
        <v>44</v>
      </c>
      <c r="D19" s="2" t="s">
        <v>17</v>
      </c>
      <c r="E19" s="6">
        <v>13</v>
      </c>
      <c r="F19" s="17">
        <v>0.80902777777777801</v>
      </c>
      <c r="G19" s="18">
        <v>0.82192928240740748</v>
      </c>
      <c r="H19" s="8">
        <f t="shared" si="0"/>
        <v>1.2901504629629468E-2</v>
      </c>
      <c r="I19" s="9">
        <f t="shared" si="1"/>
        <v>41.984767065283251</v>
      </c>
      <c r="J19" s="37">
        <v>45796</v>
      </c>
    </row>
    <row r="20" spans="1:10" ht="15.6" x14ac:dyDescent="0.3">
      <c r="A20" s="10">
        <v>44</v>
      </c>
      <c r="B20" s="22" t="s">
        <v>67</v>
      </c>
      <c r="C20" s="23" t="s">
        <v>14</v>
      </c>
      <c r="D20" s="23" t="s">
        <v>17</v>
      </c>
      <c r="E20" s="6">
        <v>13</v>
      </c>
      <c r="F20" s="17">
        <v>0.81041666666666701</v>
      </c>
      <c r="G20" s="18">
        <v>0.82385324074074073</v>
      </c>
      <c r="H20" s="8">
        <f t="shared" si="0"/>
        <v>1.3436574074073726E-2</v>
      </c>
      <c r="I20" s="9">
        <f t="shared" si="1"/>
        <v>40.312855321642502</v>
      </c>
      <c r="J20" s="37">
        <v>45796</v>
      </c>
    </row>
    <row r="21" spans="1:10" ht="15.6" x14ac:dyDescent="0.3">
      <c r="A21" s="10">
        <v>47</v>
      </c>
      <c r="B21" s="1" t="s">
        <v>47</v>
      </c>
      <c r="C21" s="2" t="s">
        <v>19</v>
      </c>
      <c r="D21" s="2" t="s">
        <v>17</v>
      </c>
      <c r="E21" s="6">
        <v>13</v>
      </c>
      <c r="F21" s="17">
        <v>0.8125</v>
      </c>
      <c r="G21" s="18">
        <v>0.82732500000000009</v>
      </c>
      <c r="H21" s="8">
        <f t="shared" si="0"/>
        <v>1.4825000000000088E-2</v>
      </c>
      <c r="I21" s="9">
        <f t="shared" si="1"/>
        <v>36.537380550871056</v>
      </c>
      <c r="J21" s="37">
        <v>45796</v>
      </c>
    </row>
    <row r="22" spans="1:10" ht="15.6" x14ac:dyDescent="0.3">
      <c r="A22" s="10">
        <v>48</v>
      </c>
      <c r="B22" s="22" t="s">
        <v>133</v>
      </c>
      <c r="C22" s="23" t="s">
        <v>134</v>
      </c>
      <c r="D22" s="23" t="s">
        <v>17</v>
      </c>
      <c r="E22" s="6">
        <v>13</v>
      </c>
      <c r="F22" s="17">
        <v>0.813194444444444</v>
      </c>
      <c r="G22" s="18">
        <v>0.82571805555555544</v>
      </c>
      <c r="H22" s="8">
        <f t="shared" si="0"/>
        <v>1.2523611111111443E-2</v>
      </c>
      <c r="I22" s="9">
        <f t="shared" si="1"/>
        <v>43.251635799045097</v>
      </c>
      <c r="J22" s="37">
        <v>45796</v>
      </c>
    </row>
    <row r="23" spans="1:10" ht="15.6" x14ac:dyDescent="0.3">
      <c r="A23" s="10">
        <v>52</v>
      </c>
      <c r="B23" s="19" t="s">
        <v>73</v>
      </c>
      <c r="C23" s="2" t="s">
        <v>14</v>
      </c>
      <c r="D23" s="2" t="s">
        <v>17</v>
      </c>
      <c r="E23" s="6">
        <v>13</v>
      </c>
      <c r="F23" s="17">
        <v>0.81597222222222199</v>
      </c>
      <c r="G23" s="18">
        <v>0.83029317129629632</v>
      </c>
      <c r="H23" s="8">
        <f t="shared" si="0"/>
        <v>1.4320949074074329E-2</v>
      </c>
      <c r="I23" s="9">
        <f t="shared" si="1"/>
        <v>37.823377756943714</v>
      </c>
      <c r="J23" s="37">
        <v>45796</v>
      </c>
    </row>
    <row r="24" spans="1:10" ht="15.6" x14ac:dyDescent="0.3">
      <c r="A24" s="10">
        <v>54</v>
      </c>
      <c r="B24" s="1" t="s">
        <v>36</v>
      </c>
      <c r="C24" s="2" t="s">
        <v>14</v>
      </c>
      <c r="D24" s="2" t="s">
        <v>17</v>
      </c>
      <c r="E24" s="6">
        <v>13</v>
      </c>
      <c r="F24" s="17">
        <v>0.81736111111111098</v>
      </c>
      <c r="G24" s="18">
        <v>0.83197349537037035</v>
      </c>
      <c r="H24" s="8">
        <f t="shared" si="0"/>
        <v>1.461238425925937E-2</v>
      </c>
      <c r="I24" s="9">
        <f t="shared" si="1"/>
        <v>37.069013314745739</v>
      </c>
      <c r="J24" s="37">
        <v>45796</v>
      </c>
    </row>
    <row r="25" spans="1:10" ht="15.6" x14ac:dyDescent="0.3">
      <c r="A25" s="10">
        <v>55</v>
      </c>
      <c r="B25" s="1" t="s">
        <v>125</v>
      </c>
      <c r="C25" s="2" t="s">
        <v>126</v>
      </c>
      <c r="D25" s="2" t="s">
        <v>17</v>
      </c>
      <c r="E25" s="6">
        <v>13</v>
      </c>
      <c r="F25" s="17">
        <v>0.81805555555555498</v>
      </c>
      <c r="G25" s="18">
        <v>0.83059548611111111</v>
      </c>
      <c r="H25" s="8">
        <f t="shared" si="0"/>
        <v>1.2539930555556134E-2</v>
      </c>
      <c r="I25" s="9">
        <f t="shared" si="1"/>
        <v>43.195348193269503</v>
      </c>
      <c r="J25" s="37">
        <v>45796</v>
      </c>
    </row>
    <row r="26" spans="1:10" ht="15.6" x14ac:dyDescent="0.3">
      <c r="A26" s="10">
        <v>62</v>
      </c>
      <c r="B26" s="19" t="s">
        <v>152</v>
      </c>
      <c r="C26" s="2" t="s">
        <v>14</v>
      </c>
      <c r="D26" s="2" t="s">
        <v>17</v>
      </c>
      <c r="E26" s="6">
        <v>13</v>
      </c>
      <c r="F26" s="17">
        <v>0.82291666666666696</v>
      </c>
      <c r="G26" s="18">
        <v>0.83695891203703698</v>
      </c>
      <c r="H26" s="8">
        <f t="shared" si="0"/>
        <v>1.4042245370370021E-2</v>
      </c>
      <c r="I26" s="9">
        <f t="shared" si="1"/>
        <v>38.574077889965928</v>
      </c>
      <c r="J26" s="37">
        <v>45796</v>
      </c>
    </row>
    <row r="27" spans="1:10" ht="15.6" x14ac:dyDescent="0.3">
      <c r="A27" s="10">
        <v>65</v>
      </c>
      <c r="B27" s="1" t="s">
        <v>43</v>
      </c>
      <c r="C27" s="2" t="s">
        <v>32</v>
      </c>
      <c r="D27" s="2" t="s">
        <v>17</v>
      </c>
      <c r="E27" s="6">
        <v>13</v>
      </c>
      <c r="F27" s="17">
        <v>0.82499999999999996</v>
      </c>
      <c r="G27" s="18">
        <v>0.83658599537037037</v>
      </c>
      <c r="H27" s="8">
        <f t="shared" si="0"/>
        <v>1.1585995370370417E-2</v>
      </c>
      <c r="I27" s="9">
        <f t="shared" si="1"/>
        <v>46.751845599032805</v>
      </c>
      <c r="J27" s="37">
        <v>45796</v>
      </c>
    </row>
    <row r="28" spans="1:10" ht="15.6" x14ac:dyDescent="0.3">
      <c r="A28" s="10">
        <v>66</v>
      </c>
      <c r="B28" s="22" t="s">
        <v>155</v>
      </c>
      <c r="C28" s="23" t="s">
        <v>14</v>
      </c>
      <c r="D28" s="24" t="s">
        <v>17</v>
      </c>
      <c r="E28" s="6">
        <v>13</v>
      </c>
      <c r="F28" s="17">
        <v>0.82569444444444395</v>
      </c>
      <c r="G28" s="18">
        <v>0.84174976851851846</v>
      </c>
      <c r="H28" s="8">
        <f t="shared" si="0"/>
        <v>1.6055324074074506E-2</v>
      </c>
      <c r="I28" s="9">
        <f t="shared" si="1"/>
        <v>33.737510633082039</v>
      </c>
      <c r="J28" s="37">
        <v>45796</v>
      </c>
    </row>
    <row r="29" spans="1:10" ht="15.6" x14ac:dyDescent="0.3">
      <c r="A29" s="10">
        <v>68</v>
      </c>
      <c r="B29" s="1" t="s">
        <v>40</v>
      </c>
      <c r="C29" s="2" t="s">
        <v>41</v>
      </c>
      <c r="D29" s="2" t="s">
        <v>17</v>
      </c>
      <c r="E29" s="6">
        <v>13</v>
      </c>
      <c r="F29" s="17">
        <v>0.82708333333333295</v>
      </c>
      <c r="G29" s="18">
        <v>0.83935405092592597</v>
      </c>
      <c r="H29" s="8">
        <f t="shared" si="0"/>
        <v>1.2270717592593017E-2</v>
      </c>
      <c r="I29" s="9">
        <f t="shared" si="1"/>
        <v>44.14303096614605</v>
      </c>
      <c r="J29" s="4"/>
    </row>
    <row r="30" spans="1:10" ht="15.6" x14ac:dyDescent="0.3">
      <c r="A30" s="10">
        <v>69</v>
      </c>
      <c r="B30" s="1" t="s">
        <v>85</v>
      </c>
      <c r="C30" s="2" t="s">
        <v>28</v>
      </c>
      <c r="D30" s="2" t="s">
        <v>17</v>
      </c>
      <c r="E30" s="6">
        <v>13</v>
      </c>
      <c r="F30" s="17">
        <v>0.82777777777777795</v>
      </c>
      <c r="G30" s="18">
        <v>0.84138923611111105</v>
      </c>
      <c r="H30" s="8">
        <f t="shared" si="0"/>
        <v>1.3611458333333104E-2</v>
      </c>
      <c r="I30" s="9">
        <f t="shared" si="1"/>
        <v>39.794903191245787</v>
      </c>
      <c r="J30" s="4"/>
    </row>
    <row r="31" spans="1:10" ht="15.6" x14ac:dyDescent="0.3">
      <c r="A31" s="10">
        <v>43</v>
      </c>
      <c r="B31" s="1" t="s">
        <v>29</v>
      </c>
      <c r="C31" s="2" t="s">
        <v>22</v>
      </c>
      <c r="D31" s="2" t="s">
        <v>23</v>
      </c>
      <c r="E31" s="6">
        <v>13</v>
      </c>
      <c r="F31" s="17">
        <v>0.80972222222222201</v>
      </c>
      <c r="G31" s="18">
        <v>0.82524537037037038</v>
      </c>
      <c r="H31" s="8">
        <f t="shared" si="0"/>
        <v>1.5523148148148369E-2</v>
      </c>
      <c r="I31" s="9">
        <f t="shared" si="1"/>
        <v>34.894124664479072</v>
      </c>
      <c r="J31" s="37">
        <v>45796</v>
      </c>
    </row>
    <row r="32" spans="1:10" ht="15.6" x14ac:dyDescent="0.3">
      <c r="A32" s="10">
        <v>45</v>
      </c>
      <c r="B32" s="1" t="s">
        <v>72</v>
      </c>
      <c r="C32" s="2" t="s">
        <v>14</v>
      </c>
      <c r="D32" s="2" t="s">
        <v>23</v>
      </c>
      <c r="E32" s="6">
        <v>13</v>
      </c>
      <c r="F32" s="17">
        <v>0.81111111111111101</v>
      </c>
      <c r="G32" s="18">
        <v>0.8274125</v>
      </c>
      <c r="H32" s="8">
        <f t="shared" si="0"/>
        <v>1.630138888888899E-2</v>
      </c>
      <c r="I32" s="9">
        <f t="shared" si="1"/>
        <v>33.228252534719054</v>
      </c>
      <c r="J32" s="37">
        <v>45796</v>
      </c>
    </row>
    <row r="33" spans="1:10" ht="15.6" x14ac:dyDescent="0.3">
      <c r="A33" s="10">
        <v>46</v>
      </c>
      <c r="B33" s="1" t="s">
        <v>39</v>
      </c>
      <c r="C33" s="2" t="s">
        <v>19</v>
      </c>
      <c r="D33" s="2" t="s">
        <v>23</v>
      </c>
      <c r="E33" s="6">
        <v>13</v>
      </c>
      <c r="F33" s="17">
        <v>0.811805555555555</v>
      </c>
      <c r="G33" s="18">
        <v>0.82587997685185188</v>
      </c>
      <c r="H33" s="8">
        <f t="shared" si="0"/>
        <v>1.407442129629688E-2</v>
      </c>
      <c r="I33" s="9">
        <f t="shared" si="1"/>
        <v>38.485892617779214</v>
      </c>
      <c r="J33" s="37">
        <v>45796</v>
      </c>
    </row>
    <row r="34" spans="1:10" ht="15.6" x14ac:dyDescent="0.3">
      <c r="A34" s="10">
        <v>50</v>
      </c>
      <c r="B34" s="22" t="s">
        <v>45</v>
      </c>
      <c r="C34" s="23" t="s">
        <v>25</v>
      </c>
      <c r="D34" s="25" t="s">
        <v>23</v>
      </c>
      <c r="E34" s="6">
        <v>13</v>
      </c>
      <c r="F34" s="17">
        <v>0.81458333333333299</v>
      </c>
      <c r="G34" s="18">
        <v>0.82924652777777774</v>
      </c>
      <c r="H34" s="8">
        <f t="shared" ref="H34:H65" si="2">IF(OR(E34="",F34="",G34=""),"",G34-F34)</f>
        <v>1.4663194444444749E-2</v>
      </c>
      <c r="I34" s="9">
        <f t="shared" ref="I34:I65" si="3">IF(OR(E34="",F34="",G34=""),"",E34/(H34)/24)</f>
        <v>36.940563580392315</v>
      </c>
      <c r="J34" s="37">
        <v>45796</v>
      </c>
    </row>
    <row r="35" spans="1:10" ht="15.6" x14ac:dyDescent="0.3">
      <c r="A35" s="10">
        <v>53</v>
      </c>
      <c r="B35" s="1" t="s">
        <v>31</v>
      </c>
      <c r="C35" s="2" t="s">
        <v>14</v>
      </c>
      <c r="D35" s="2" t="s">
        <v>23</v>
      </c>
      <c r="E35" s="6">
        <v>13</v>
      </c>
      <c r="F35" s="17">
        <v>0.81666666666666698</v>
      </c>
      <c r="G35" s="18">
        <v>0.8315982638888888</v>
      </c>
      <c r="H35" s="8">
        <f t="shared" si="2"/>
        <v>1.4931597222221815E-2</v>
      </c>
      <c r="I35" s="9">
        <f t="shared" si="3"/>
        <v>36.276538846128005</v>
      </c>
      <c r="J35" s="37">
        <v>45796</v>
      </c>
    </row>
    <row r="36" spans="1:10" ht="15.6" x14ac:dyDescent="0.3">
      <c r="A36" s="10">
        <v>56</v>
      </c>
      <c r="B36" s="19" t="s">
        <v>147</v>
      </c>
      <c r="C36" s="2" t="s">
        <v>35</v>
      </c>
      <c r="D36" s="2" t="s">
        <v>23</v>
      </c>
      <c r="E36" s="6">
        <v>13</v>
      </c>
      <c r="F36" s="17">
        <v>0.81874999999999998</v>
      </c>
      <c r="G36" s="18">
        <v>0.83295081018518513</v>
      </c>
      <c r="H36" s="8">
        <f t="shared" si="2"/>
        <v>1.4200810185185153E-2</v>
      </c>
      <c r="I36" s="9">
        <f t="shared" si="3"/>
        <v>38.143363625249691</v>
      </c>
      <c r="J36" s="37">
        <v>45796</v>
      </c>
    </row>
    <row r="37" spans="1:10" ht="15.6" x14ac:dyDescent="0.3">
      <c r="A37" s="10">
        <v>57</v>
      </c>
      <c r="B37" s="1" t="s">
        <v>21</v>
      </c>
      <c r="C37" s="2" t="s">
        <v>22</v>
      </c>
      <c r="D37" s="2" t="s">
        <v>23</v>
      </c>
      <c r="E37" s="6">
        <v>13</v>
      </c>
      <c r="F37" s="17">
        <v>0.81944444444444398</v>
      </c>
      <c r="G37" s="18">
        <v>0.83189039351851857</v>
      </c>
      <c r="H37" s="8">
        <f t="shared" si="2"/>
        <v>1.2445949074074592E-2</v>
      </c>
      <c r="I37" s="9">
        <f t="shared" si="3"/>
        <v>43.521523625303907</v>
      </c>
      <c r="J37" s="37">
        <v>45796</v>
      </c>
    </row>
    <row r="38" spans="1:10" ht="15.6" x14ac:dyDescent="0.3">
      <c r="A38" s="10">
        <v>70</v>
      </c>
      <c r="B38" s="1" t="s">
        <v>157</v>
      </c>
      <c r="C38" s="2" t="s">
        <v>84</v>
      </c>
      <c r="D38" s="2" t="s">
        <v>23</v>
      </c>
      <c r="E38" s="6">
        <v>13</v>
      </c>
      <c r="F38" s="17">
        <v>0.82847222222222205</v>
      </c>
      <c r="G38" s="18">
        <v>0.84223634259259261</v>
      </c>
      <c r="H38" s="8">
        <f t="shared" si="2"/>
        <v>1.3764120370370558E-2</v>
      </c>
      <c r="I38" s="9">
        <f t="shared" si="3"/>
        <v>39.353525840466325</v>
      </c>
      <c r="J38" s="37">
        <v>45796</v>
      </c>
    </row>
    <row r="39" spans="1:10" ht="15.6" x14ac:dyDescent="0.3">
      <c r="A39" s="10">
        <v>72</v>
      </c>
      <c r="B39" s="1" t="s">
        <v>159</v>
      </c>
      <c r="C39" s="2" t="s">
        <v>14</v>
      </c>
      <c r="D39" s="2" t="s">
        <v>23</v>
      </c>
      <c r="E39" s="6">
        <v>13</v>
      </c>
      <c r="F39" s="17">
        <v>0.82986111111111105</v>
      </c>
      <c r="G39" s="18">
        <v>0.84375011574074066</v>
      </c>
      <c r="H39" s="8">
        <f t="shared" si="2"/>
        <v>1.3889004629629609E-2</v>
      </c>
      <c r="I39" s="9">
        <f t="shared" si="3"/>
        <v>38.999675002708365</v>
      </c>
      <c r="J39" s="37">
        <v>45796</v>
      </c>
    </row>
    <row r="40" spans="1:10" ht="15.6" x14ac:dyDescent="0.3">
      <c r="A40" s="10">
        <v>6</v>
      </c>
      <c r="B40" s="1" t="s">
        <v>62</v>
      </c>
      <c r="C40" s="2" t="s">
        <v>41</v>
      </c>
      <c r="D40" s="2" t="s">
        <v>33</v>
      </c>
      <c r="E40" s="6">
        <v>4.3</v>
      </c>
      <c r="F40" s="17">
        <v>0.79513888888888895</v>
      </c>
      <c r="G40" s="18">
        <v>0.8012090277777778</v>
      </c>
      <c r="H40" s="8">
        <f t="shared" si="2"/>
        <v>6.0701388888888541E-3</v>
      </c>
      <c r="I40" s="9">
        <f t="shared" si="3"/>
        <v>29.516073675780973</v>
      </c>
      <c r="J40" s="37">
        <v>45796</v>
      </c>
    </row>
    <row r="41" spans="1:10" ht="15.6" x14ac:dyDescent="0.3">
      <c r="A41" s="10">
        <v>7</v>
      </c>
      <c r="B41" s="1" t="s">
        <v>57</v>
      </c>
      <c r="C41" s="2" t="s">
        <v>14</v>
      </c>
      <c r="D41" s="2" t="s">
        <v>33</v>
      </c>
      <c r="E41" s="6">
        <v>4.3</v>
      </c>
      <c r="F41" s="17">
        <v>0.79583333333333295</v>
      </c>
      <c r="G41" s="18">
        <v>0.80176967592592585</v>
      </c>
      <c r="H41" s="8">
        <f t="shared" si="2"/>
        <v>5.9363425925929025E-3</v>
      </c>
      <c r="I41" s="9">
        <f t="shared" si="3"/>
        <v>30.181321895104684</v>
      </c>
      <c r="J41" s="37">
        <v>45796</v>
      </c>
    </row>
    <row r="42" spans="1:10" ht="15.6" x14ac:dyDescent="0.3">
      <c r="A42" s="10">
        <v>9</v>
      </c>
      <c r="B42" s="22" t="s">
        <v>91</v>
      </c>
      <c r="C42" s="23" t="s">
        <v>63</v>
      </c>
      <c r="D42" s="24" t="s">
        <v>33</v>
      </c>
      <c r="E42" s="6">
        <v>4.3</v>
      </c>
      <c r="F42" s="17">
        <v>0.79722222222222205</v>
      </c>
      <c r="G42" s="18">
        <v>0.803858449074074</v>
      </c>
      <c r="H42" s="8">
        <f t="shared" si="2"/>
        <v>6.6362268518519452E-3</v>
      </c>
      <c r="I42" s="9">
        <f t="shared" si="3"/>
        <v>26.998273366237825</v>
      </c>
      <c r="J42" s="37">
        <v>45796</v>
      </c>
    </row>
    <row r="43" spans="1:10" ht="15.6" x14ac:dyDescent="0.3">
      <c r="A43" s="10">
        <v>11</v>
      </c>
      <c r="B43" s="1" t="s">
        <v>60</v>
      </c>
      <c r="C43" s="2" t="s">
        <v>14</v>
      </c>
      <c r="D43" s="2" t="s">
        <v>33</v>
      </c>
      <c r="E43" s="6">
        <v>4.3</v>
      </c>
      <c r="F43" s="17">
        <v>0.79861111111111105</v>
      </c>
      <c r="G43" s="18">
        <v>0.8036861111111111</v>
      </c>
      <c r="H43" s="8">
        <f t="shared" si="2"/>
        <v>5.0750000000000517E-3</v>
      </c>
      <c r="I43" s="9">
        <f t="shared" si="3"/>
        <v>35.303776683086667</v>
      </c>
      <c r="J43" s="37">
        <v>45796</v>
      </c>
    </row>
    <row r="44" spans="1:10" ht="15.6" x14ac:dyDescent="0.3">
      <c r="A44" s="10">
        <v>13</v>
      </c>
      <c r="B44" s="1" t="s">
        <v>96</v>
      </c>
      <c r="C44" s="2" t="s">
        <v>30</v>
      </c>
      <c r="D44" s="2" t="s">
        <v>33</v>
      </c>
      <c r="E44" s="6">
        <v>4.3</v>
      </c>
      <c r="F44" s="17">
        <v>0.8</v>
      </c>
      <c r="G44" s="18">
        <v>0.80480601851851863</v>
      </c>
      <c r="H44" s="8">
        <f t="shared" si="2"/>
        <v>4.8060185185185844E-3</v>
      </c>
      <c r="I44" s="9">
        <f t="shared" si="3"/>
        <v>37.279645506212766</v>
      </c>
      <c r="J44" s="37">
        <v>45796</v>
      </c>
    </row>
    <row r="45" spans="1:10" ht="15.6" x14ac:dyDescent="0.3">
      <c r="A45" s="10">
        <v>17</v>
      </c>
      <c r="B45" s="1" t="s">
        <v>145</v>
      </c>
      <c r="C45" s="2" t="s">
        <v>27</v>
      </c>
      <c r="D45" s="2" t="s">
        <v>33</v>
      </c>
      <c r="E45" s="6">
        <v>4.3</v>
      </c>
      <c r="F45" s="17">
        <v>0.80277777777777803</v>
      </c>
      <c r="G45" s="18">
        <v>0.80851701388888886</v>
      </c>
      <c r="H45" s="8">
        <f t="shared" si="2"/>
        <v>5.7392361111108237E-3</v>
      </c>
      <c r="I45" s="9">
        <f t="shared" si="3"/>
        <v>31.217859519633723</v>
      </c>
      <c r="J45" s="37">
        <v>45796</v>
      </c>
    </row>
    <row r="46" spans="1:10" ht="15.6" x14ac:dyDescent="0.3">
      <c r="A46" s="10">
        <v>18</v>
      </c>
      <c r="B46" s="1" t="s">
        <v>58</v>
      </c>
      <c r="C46" s="2" t="s">
        <v>35</v>
      </c>
      <c r="D46" s="2" t="s">
        <v>33</v>
      </c>
      <c r="E46" s="6">
        <v>4.3</v>
      </c>
      <c r="F46" s="17">
        <v>0.80347222222222203</v>
      </c>
      <c r="G46" s="18">
        <v>0.80917175925925933</v>
      </c>
      <c r="H46" s="8">
        <f t="shared" si="2"/>
        <v>5.6995370370372944E-3</v>
      </c>
      <c r="I46" s="9">
        <f t="shared" si="3"/>
        <v>31.435301762649868</v>
      </c>
      <c r="J46" s="37">
        <v>45796</v>
      </c>
    </row>
    <row r="47" spans="1:10" ht="15.6" x14ac:dyDescent="0.3">
      <c r="A47" s="10">
        <v>19</v>
      </c>
      <c r="B47" s="1" t="s">
        <v>146</v>
      </c>
      <c r="C47" s="2" t="s">
        <v>34</v>
      </c>
      <c r="D47" s="2" t="s">
        <v>33</v>
      </c>
      <c r="E47" s="6">
        <v>4.3</v>
      </c>
      <c r="F47" s="17">
        <v>0.80416666666666703</v>
      </c>
      <c r="G47" s="18">
        <v>0.81036064814814823</v>
      </c>
      <c r="H47" s="8">
        <f t="shared" si="2"/>
        <v>6.1939814814812033E-3</v>
      </c>
      <c r="I47" s="9">
        <f t="shared" si="3"/>
        <v>28.925928694223586</v>
      </c>
      <c r="J47" s="37">
        <v>45796</v>
      </c>
    </row>
    <row r="48" spans="1:10" ht="15.6" x14ac:dyDescent="0.3">
      <c r="A48" s="10">
        <v>20</v>
      </c>
      <c r="B48" s="1" t="s">
        <v>79</v>
      </c>
      <c r="C48" s="2" t="s">
        <v>14</v>
      </c>
      <c r="D48" s="2" t="s">
        <v>33</v>
      </c>
      <c r="E48" s="6">
        <v>4.3</v>
      </c>
      <c r="F48" s="17">
        <v>0.80486111111111103</v>
      </c>
      <c r="G48" s="18">
        <v>0.81178460648148154</v>
      </c>
      <c r="H48" s="8">
        <f t="shared" si="2"/>
        <v>6.9234953703705138E-3</v>
      </c>
      <c r="I48" s="9">
        <f t="shared" si="3"/>
        <v>25.878065497583844</v>
      </c>
      <c r="J48" s="37">
        <v>45796</v>
      </c>
    </row>
    <row r="49" spans="1:10" ht="15.6" x14ac:dyDescent="0.3">
      <c r="A49" s="10">
        <v>22</v>
      </c>
      <c r="B49" s="22" t="s">
        <v>90</v>
      </c>
      <c r="C49" s="23" t="s">
        <v>14</v>
      </c>
      <c r="D49" s="24" t="s">
        <v>33</v>
      </c>
      <c r="E49" s="6">
        <v>4.3</v>
      </c>
      <c r="F49" s="17">
        <v>0.80625000000000002</v>
      </c>
      <c r="G49" s="18">
        <v>0.81437395833333337</v>
      </c>
      <c r="H49" s="8">
        <f t="shared" si="2"/>
        <v>8.1239583333333476E-3</v>
      </c>
      <c r="I49" s="9">
        <f t="shared" si="3"/>
        <v>22.054109501218065</v>
      </c>
      <c r="J49" s="37">
        <v>45796</v>
      </c>
    </row>
    <row r="50" spans="1:10" ht="15.6" x14ac:dyDescent="0.3">
      <c r="A50" s="10">
        <v>59</v>
      </c>
      <c r="B50" s="22" t="s">
        <v>149</v>
      </c>
      <c r="C50" s="23" t="s">
        <v>25</v>
      </c>
      <c r="D50" s="24" t="s">
        <v>26</v>
      </c>
      <c r="E50" s="6">
        <v>13</v>
      </c>
      <c r="F50" s="17">
        <v>0.82083333333333297</v>
      </c>
      <c r="G50" s="18">
        <v>0.83832199074074076</v>
      </c>
      <c r="H50" s="8">
        <f t="shared" si="2"/>
        <v>1.7488657407407793E-2</v>
      </c>
      <c r="I50" s="9">
        <f t="shared" si="3"/>
        <v>30.972455692180759</v>
      </c>
      <c r="J50" s="37">
        <v>45796</v>
      </c>
    </row>
    <row r="51" spans="1:10" ht="15.6" x14ac:dyDescent="0.3">
      <c r="A51" s="10">
        <v>51</v>
      </c>
      <c r="B51" s="19" t="s">
        <v>115</v>
      </c>
      <c r="C51" s="2" t="s">
        <v>112</v>
      </c>
      <c r="D51" s="2" t="s">
        <v>26</v>
      </c>
      <c r="E51" s="6">
        <v>13</v>
      </c>
      <c r="F51" s="17">
        <v>0.81527777777777799</v>
      </c>
      <c r="G51" s="18">
        <v>0.83090578703703699</v>
      </c>
      <c r="H51" s="8">
        <f t="shared" si="2"/>
        <v>1.5628009259259001E-2</v>
      </c>
      <c r="I51" s="9">
        <f t="shared" si="3"/>
        <v>34.659991409062535</v>
      </c>
      <c r="J51" s="37">
        <v>45796</v>
      </c>
    </row>
    <row r="52" spans="1:10" ht="15.6" x14ac:dyDescent="0.3">
      <c r="A52" s="10">
        <v>58</v>
      </c>
      <c r="B52" s="1" t="s">
        <v>148</v>
      </c>
      <c r="C52" s="2" t="s">
        <v>14</v>
      </c>
      <c r="D52" s="2" t="s">
        <v>26</v>
      </c>
      <c r="E52" s="6">
        <v>13</v>
      </c>
      <c r="F52" s="17">
        <v>0.82013888888888897</v>
      </c>
      <c r="G52" s="18">
        <v>0.83656747685185173</v>
      </c>
      <c r="H52" s="8">
        <f t="shared" si="2"/>
        <v>1.642858796296276E-2</v>
      </c>
      <c r="I52" s="9">
        <f t="shared" si="3"/>
        <v>32.970981309399249</v>
      </c>
      <c r="J52" s="37">
        <v>45796</v>
      </c>
    </row>
    <row r="53" spans="1:10" ht="15.6" x14ac:dyDescent="0.3">
      <c r="A53" s="10">
        <v>60</v>
      </c>
      <c r="B53" s="1" t="s">
        <v>150</v>
      </c>
      <c r="C53" s="2" t="s">
        <v>14</v>
      </c>
      <c r="D53" s="2" t="s">
        <v>26</v>
      </c>
      <c r="E53" s="6">
        <v>13</v>
      </c>
      <c r="F53" s="17">
        <v>0.82152777777777797</v>
      </c>
      <c r="G53" s="18">
        <v>0.83892939814814815</v>
      </c>
      <c r="H53" s="8">
        <f t="shared" si="2"/>
        <v>1.7401620370370185E-2</v>
      </c>
      <c r="I53" s="9">
        <f t="shared" si="3"/>
        <v>31.127369471234118</v>
      </c>
      <c r="J53" s="37">
        <v>45796</v>
      </c>
    </row>
    <row r="54" spans="1:10" ht="15.6" x14ac:dyDescent="0.3">
      <c r="A54" s="10">
        <v>61</v>
      </c>
      <c r="B54" s="1" t="s">
        <v>151</v>
      </c>
      <c r="C54" s="2" t="s">
        <v>35</v>
      </c>
      <c r="D54" s="2" t="s">
        <v>26</v>
      </c>
      <c r="E54" s="6">
        <v>13</v>
      </c>
      <c r="F54" s="17">
        <v>0.82222222222222197</v>
      </c>
      <c r="G54" s="18">
        <v>0.84020370370370379</v>
      </c>
      <c r="H54" s="8">
        <f t="shared" si="2"/>
        <v>1.798148148148182E-2</v>
      </c>
      <c r="I54" s="9">
        <f t="shared" si="3"/>
        <v>30.123583934088</v>
      </c>
      <c r="J54" s="37">
        <v>45796</v>
      </c>
    </row>
    <row r="55" spans="1:10" ht="15.6" x14ac:dyDescent="0.3">
      <c r="A55" s="10">
        <v>63</v>
      </c>
      <c r="B55" s="1" t="s">
        <v>153</v>
      </c>
      <c r="C55" s="2" t="s">
        <v>25</v>
      </c>
      <c r="D55" s="2" t="s">
        <v>26</v>
      </c>
      <c r="E55" s="6">
        <v>13</v>
      </c>
      <c r="F55" s="17">
        <v>0.82361111111111096</v>
      </c>
      <c r="G55" s="18">
        <v>0.83996863425925916</v>
      </c>
      <c r="H55" s="8">
        <f t="shared" si="2"/>
        <v>1.6357523148148201E-2</v>
      </c>
      <c r="I55" s="9">
        <f t="shared" si="3"/>
        <v>33.114222841737963</v>
      </c>
      <c r="J55" s="37">
        <v>45796</v>
      </c>
    </row>
    <row r="56" spans="1:10" ht="15.6" x14ac:dyDescent="0.3">
      <c r="A56" s="10">
        <v>71</v>
      </c>
      <c r="B56" s="1" t="s">
        <v>158</v>
      </c>
      <c r="C56" s="2" t="s">
        <v>25</v>
      </c>
      <c r="D56" s="2" t="s">
        <v>26</v>
      </c>
      <c r="E56" s="6">
        <v>13</v>
      </c>
      <c r="F56" s="17">
        <v>0.82916666666666605</v>
      </c>
      <c r="G56" s="18">
        <v>0.84783449074074069</v>
      </c>
      <c r="H56" s="8">
        <f t="shared" si="2"/>
        <v>1.8667824074074635E-2</v>
      </c>
      <c r="I56" s="9">
        <f t="shared" si="3"/>
        <v>29.016058032115193</v>
      </c>
      <c r="J56" s="37">
        <v>45796</v>
      </c>
    </row>
    <row r="57" spans="1:10" ht="15.6" x14ac:dyDescent="0.3">
      <c r="A57" s="10">
        <v>49</v>
      </c>
      <c r="B57" s="1" t="s">
        <v>48</v>
      </c>
      <c r="C57" s="2" t="s">
        <v>25</v>
      </c>
      <c r="D57" s="2" t="s">
        <v>15</v>
      </c>
      <c r="E57" s="6">
        <v>13</v>
      </c>
      <c r="F57" s="17">
        <v>0.81388888888888899</v>
      </c>
      <c r="G57" s="18">
        <v>0.83127488425925922</v>
      </c>
      <c r="H57" s="8">
        <f t="shared" si="2"/>
        <v>1.7385995370370222E-2</v>
      </c>
      <c r="I57" s="9">
        <f t="shared" si="3"/>
        <v>31.155344006923674</v>
      </c>
      <c r="J57" s="37">
        <v>45796</v>
      </c>
    </row>
  </sheetData>
  <autoFilter ref="A1:J57" xr:uid="{CAF7682D-A8EE-40B9-82F5-C9C1FFB885BF}">
    <sortState xmlns:xlrd2="http://schemas.microsoft.com/office/spreadsheetml/2017/richdata2" ref="A2:J57">
      <sortCondition ref="D1:D57"/>
    </sortState>
  </autoFilter>
  <conditionalFormatting sqref="A1:D1 A2:A57 E1:J57">
    <cfRule type="dataBar" priority="1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{7E86C81D-62CD-4169-B1D2-EE057A982145}</x14:id>
        </ext>
      </extLst>
    </cfRule>
  </conditionalFormatting>
  <conditionalFormatting sqref="F3:I3 E53:E57 F5 F7 F9 F11 F13 F15 F17 F19 F21 F23 F25 F27 F29 F31 F33 F35 F37 F39 F41 F43 F45 F47 F49 F51 F53 F55 F57 G4:I57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{15FA3851-974F-4D88-AF11-A9C356FFDDE4}</x14:id>
        </ext>
      </extLst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E86C81D-62CD-4169-B1D2-EE057A98214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A1:D1 A2:A57 E1:J57</xm:sqref>
        </x14:conditionalFormatting>
        <x14:conditionalFormatting xmlns:xm="http://schemas.microsoft.com/office/excel/2006/main">
          <x14:cfRule type="dataBar" id="{15FA3851-974F-4D88-AF11-A9C356FFDDE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F3:I3 E53:E57 F5 F7 F9 F11 F13 F15 F17 F19 F21 F23 F25 F27 F29 F31 F33 F35 F37 F39 F41 F43 F45 F47 F49 F51 F53 F55 F57 G4:I57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856C4-A64A-401B-AD22-6D8DA44D6A72}">
  <dimension ref="A1:J47"/>
  <sheetViews>
    <sheetView topLeftCell="A26" workbookViewId="0">
      <selection activeCell="A47" sqref="A47:J47"/>
    </sheetView>
  </sheetViews>
  <sheetFormatPr defaultRowHeight="14.4" x14ac:dyDescent="0.3"/>
  <cols>
    <col min="2" max="2" width="17.21875" bestFit="1" customWidth="1"/>
    <col min="3" max="3" width="19.44140625" bestFit="1" customWidth="1"/>
    <col min="4" max="4" width="9.88671875" bestFit="1" customWidth="1"/>
    <col min="5" max="5" width="8.33203125" bestFit="1" customWidth="1"/>
    <col min="7" max="7" width="10.5546875" bestFit="1" customWidth="1"/>
  </cols>
  <sheetData>
    <row r="1" spans="1:10" ht="15.6" x14ac:dyDescent="0.3">
      <c r="A1" s="28" t="s">
        <v>137</v>
      </c>
      <c r="B1" s="27" t="s">
        <v>0</v>
      </c>
      <c r="C1" s="28" t="s">
        <v>7</v>
      </c>
      <c r="D1" s="28" t="s">
        <v>12</v>
      </c>
      <c r="E1" s="16" t="s">
        <v>3</v>
      </c>
      <c r="F1" s="16" t="s">
        <v>2</v>
      </c>
      <c r="G1" s="16" t="s">
        <v>5</v>
      </c>
      <c r="H1" s="16" t="s">
        <v>4</v>
      </c>
      <c r="I1" s="16" t="s">
        <v>6</v>
      </c>
      <c r="J1" s="15" t="s">
        <v>65</v>
      </c>
    </row>
    <row r="2" spans="1:10" ht="15.6" x14ac:dyDescent="0.3">
      <c r="A2" s="10">
        <v>1</v>
      </c>
      <c r="B2" s="1" t="s">
        <v>108</v>
      </c>
      <c r="C2" s="2" t="s">
        <v>37</v>
      </c>
      <c r="D2" s="2" t="s">
        <v>20</v>
      </c>
      <c r="E2" s="6">
        <v>4.3</v>
      </c>
      <c r="F2" s="17">
        <v>0.80763888888888902</v>
      </c>
      <c r="G2" s="18">
        <v>0.81196134259259267</v>
      </c>
      <c r="H2" s="8">
        <f t="shared" ref="H2:H47" si="0">IF(OR(E2="",F2="",G2=""),"",G2-F2)</f>
        <v>4.3224537037036548E-3</v>
      </c>
      <c r="I2" s="9">
        <f t="shared" ref="I2:I47" si="1">IF(OR(E2="",F2="",G2=""),"",E2/(H2)/24)</f>
        <v>41.45022224602414</v>
      </c>
      <c r="J2" s="37">
        <v>45845</v>
      </c>
    </row>
    <row r="3" spans="1:10" ht="15.6" x14ac:dyDescent="0.3">
      <c r="A3" s="10">
        <v>2</v>
      </c>
      <c r="B3" s="1" t="s">
        <v>97</v>
      </c>
      <c r="C3" s="2" t="s">
        <v>28</v>
      </c>
      <c r="D3" s="2" t="s">
        <v>20</v>
      </c>
      <c r="E3" s="6">
        <v>4.3</v>
      </c>
      <c r="F3" s="17">
        <v>0.79305555555555596</v>
      </c>
      <c r="G3" s="18">
        <v>0.79812465277777778</v>
      </c>
      <c r="H3" s="8">
        <f t="shared" si="0"/>
        <v>5.0690972222218189E-3</v>
      </c>
      <c r="I3" s="9">
        <f t="shared" si="1"/>
        <v>35.344886636073774</v>
      </c>
      <c r="J3" s="37">
        <v>45845</v>
      </c>
    </row>
    <row r="4" spans="1:10" ht="15.6" x14ac:dyDescent="0.3">
      <c r="A4" s="10">
        <v>3</v>
      </c>
      <c r="B4" s="1" t="s">
        <v>94</v>
      </c>
      <c r="C4" s="2" t="s">
        <v>63</v>
      </c>
      <c r="D4" s="2" t="s">
        <v>20</v>
      </c>
      <c r="E4" s="6">
        <v>4.3</v>
      </c>
      <c r="F4" s="17">
        <v>0.79236111111111107</v>
      </c>
      <c r="G4" s="18">
        <v>0.7974465277777778</v>
      </c>
      <c r="H4" s="8">
        <f t="shared" si="0"/>
        <v>5.0854166666667311E-3</v>
      </c>
      <c r="I4" s="9">
        <f t="shared" si="1"/>
        <v>35.231462515362111</v>
      </c>
      <c r="J4" s="37">
        <v>45845</v>
      </c>
    </row>
    <row r="5" spans="1:10" ht="15.6" x14ac:dyDescent="0.3">
      <c r="A5" s="10">
        <v>4</v>
      </c>
      <c r="B5" s="1" t="s">
        <v>59</v>
      </c>
      <c r="C5" s="2" t="s">
        <v>14</v>
      </c>
      <c r="D5" s="2" t="s">
        <v>20</v>
      </c>
      <c r="E5" s="6">
        <v>4.3</v>
      </c>
      <c r="F5" s="17">
        <v>0.79791666666666705</v>
      </c>
      <c r="G5" s="18">
        <v>0.80333090277777774</v>
      </c>
      <c r="H5" s="8">
        <f t="shared" si="0"/>
        <v>5.4142361111106929E-3</v>
      </c>
      <c r="I5" s="9">
        <f t="shared" si="1"/>
        <v>33.091771948954012</v>
      </c>
      <c r="J5" s="37">
        <v>45845</v>
      </c>
    </row>
    <row r="6" spans="1:10" ht="15.6" x14ac:dyDescent="0.3">
      <c r="A6" s="10">
        <v>5</v>
      </c>
      <c r="B6" s="1" t="s">
        <v>61</v>
      </c>
      <c r="C6" s="2" t="s">
        <v>14</v>
      </c>
      <c r="D6" s="2" t="s">
        <v>20</v>
      </c>
      <c r="E6" s="6">
        <v>4.3</v>
      </c>
      <c r="F6" s="17">
        <v>0.80138888888888904</v>
      </c>
      <c r="G6" s="18">
        <v>0.80686423611111124</v>
      </c>
      <c r="H6" s="8">
        <f t="shared" si="0"/>
        <v>5.4753472222222044E-3</v>
      </c>
      <c r="I6" s="9">
        <f t="shared" si="1"/>
        <v>32.722430084342804</v>
      </c>
      <c r="J6" s="37">
        <v>45845</v>
      </c>
    </row>
    <row r="7" spans="1:10" ht="15.6" x14ac:dyDescent="0.3">
      <c r="A7" s="10">
        <v>6</v>
      </c>
      <c r="B7" s="1" t="s">
        <v>95</v>
      </c>
      <c r="C7" s="2" t="s">
        <v>14</v>
      </c>
      <c r="D7" s="2" t="s">
        <v>20</v>
      </c>
      <c r="E7" s="6">
        <v>4.3</v>
      </c>
      <c r="F7" s="17">
        <v>0.79861111111111105</v>
      </c>
      <c r="G7" s="18">
        <v>0.8041628472222222</v>
      </c>
      <c r="H7" s="8">
        <f t="shared" si="0"/>
        <v>5.5517361111111496E-3</v>
      </c>
      <c r="I7" s="9">
        <f t="shared" si="1"/>
        <v>32.272187128650721</v>
      </c>
      <c r="J7" s="37">
        <v>45845</v>
      </c>
    </row>
    <row r="8" spans="1:10" ht="15.6" x14ac:dyDescent="0.3">
      <c r="A8" s="10">
        <v>7</v>
      </c>
      <c r="B8" s="22" t="s">
        <v>38</v>
      </c>
      <c r="C8" s="23" t="s">
        <v>25</v>
      </c>
      <c r="D8" s="24" t="s">
        <v>20</v>
      </c>
      <c r="E8" s="6">
        <v>4.3</v>
      </c>
      <c r="F8" s="17">
        <v>0.80625000000000002</v>
      </c>
      <c r="G8" s="18">
        <v>0.81188715277777779</v>
      </c>
      <c r="H8" s="8">
        <f t="shared" si="0"/>
        <v>5.6371527777777652E-3</v>
      </c>
      <c r="I8" s="9">
        <f t="shared" si="1"/>
        <v>31.783184477979745</v>
      </c>
      <c r="J8" s="37">
        <v>45845</v>
      </c>
    </row>
    <row r="9" spans="1:10" ht="15.6" x14ac:dyDescent="0.3">
      <c r="A9" s="10">
        <v>8</v>
      </c>
      <c r="B9" s="1" t="s">
        <v>82</v>
      </c>
      <c r="C9" s="2" t="s">
        <v>34</v>
      </c>
      <c r="D9" s="2" t="s">
        <v>20</v>
      </c>
      <c r="E9" s="6">
        <v>4.3</v>
      </c>
      <c r="F9" s="17">
        <v>0.79513888888888895</v>
      </c>
      <c r="G9" s="18">
        <v>0.80089675925925918</v>
      </c>
      <c r="H9" s="8">
        <f t="shared" si="0"/>
        <v>5.7578703703702327E-3</v>
      </c>
      <c r="I9" s="9">
        <f t="shared" si="1"/>
        <v>31.116828817239625</v>
      </c>
      <c r="J9" s="37">
        <v>45845</v>
      </c>
    </row>
    <row r="10" spans="1:10" ht="15.6" x14ac:dyDescent="0.3">
      <c r="A10" s="10">
        <v>9</v>
      </c>
      <c r="B10" s="1" t="s">
        <v>102</v>
      </c>
      <c r="C10" s="2" t="s">
        <v>25</v>
      </c>
      <c r="D10" s="2" t="s">
        <v>20</v>
      </c>
      <c r="E10" s="6">
        <v>4.3</v>
      </c>
      <c r="F10" s="17">
        <v>0.80416666666666703</v>
      </c>
      <c r="G10" s="18">
        <v>0.80999918981481478</v>
      </c>
      <c r="H10" s="8">
        <f t="shared" si="0"/>
        <v>5.8325231481477502E-3</v>
      </c>
      <c r="I10" s="9">
        <f t="shared" si="1"/>
        <v>30.718552179868343</v>
      </c>
      <c r="J10" s="37">
        <v>45845</v>
      </c>
    </row>
    <row r="11" spans="1:10" ht="15.6" x14ac:dyDescent="0.3">
      <c r="A11" s="10">
        <v>10</v>
      </c>
      <c r="B11" s="1" t="s">
        <v>80</v>
      </c>
      <c r="C11" s="2" t="s">
        <v>138</v>
      </c>
      <c r="D11" s="2" t="s">
        <v>20</v>
      </c>
      <c r="E11" s="6">
        <v>4.3</v>
      </c>
      <c r="F11" s="17">
        <v>0.80277777777777803</v>
      </c>
      <c r="G11" s="18">
        <v>0.80866527777777775</v>
      </c>
      <c r="H11" s="8">
        <f t="shared" si="0"/>
        <v>5.8874999999997124E-3</v>
      </c>
      <c r="I11" s="9">
        <f t="shared" si="1"/>
        <v>30.431705590942745</v>
      </c>
      <c r="J11" s="37">
        <v>45845</v>
      </c>
    </row>
    <row r="12" spans="1:10" ht="15.6" x14ac:dyDescent="0.3">
      <c r="A12" s="10">
        <v>11</v>
      </c>
      <c r="B12" s="1" t="s">
        <v>101</v>
      </c>
      <c r="C12" s="2" t="s">
        <v>34</v>
      </c>
      <c r="D12" s="2" t="s">
        <v>20</v>
      </c>
      <c r="E12" s="6">
        <v>4.3</v>
      </c>
      <c r="F12" s="17">
        <v>0.80347222222222203</v>
      </c>
      <c r="G12" s="18">
        <v>0.80941909722222216</v>
      </c>
      <c r="H12" s="8">
        <f t="shared" si="0"/>
        <v>5.9468750000001291E-3</v>
      </c>
      <c r="I12" s="9">
        <f t="shared" si="1"/>
        <v>30.12786827815664</v>
      </c>
      <c r="J12" s="37">
        <v>45845</v>
      </c>
    </row>
    <row r="13" spans="1:10" ht="15.6" x14ac:dyDescent="0.3">
      <c r="A13" s="10">
        <v>12</v>
      </c>
      <c r="B13" s="19" t="s">
        <v>56</v>
      </c>
      <c r="C13" s="2" t="s">
        <v>14</v>
      </c>
      <c r="D13" s="2" t="s">
        <v>20</v>
      </c>
      <c r="E13" s="6">
        <v>4.3</v>
      </c>
      <c r="F13" s="17">
        <v>0.79583333333333295</v>
      </c>
      <c r="G13" s="18">
        <v>0.8019743055555556</v>
      </c>
      <c r="H13" s="8">
        <f t="shared" si="0"/>
        <v>6.1409722222226515E-3</v>
      </c>
      <c r="I13" s="9">
        <f t="shared" si="1"/>
        <v>29.175619133776092</v>
      </c>
      <c r="J13" s="37">
        <v>45845</v>
      </c>
    </row>
    <row r="14" spans="1:10" ht="15.6" x14ac:dyDescent="0.3">
      <c r="A14" s="10">
        <v>13</v>
      </c>
      <c r="B14" s="1" t="s">
        <v>92</v>
      </c>
      <c r="C14" s="2" t="s">
        <v>63</v>
      </c>
      <c r="D14" s="2" t="s">
        <v>20</v>
      </c>
      <c r="E14" s="6">
        <v>4.3</v>
      </c>
      <c r="F14" s="17">
        <v>0.80694444444444402</v>
      </c>
      <c r="G14" s="18">
        <v>0.8132018518518519</v>
      </c>
      <c r="H14" s="8">
        <f t="shared" si="0"/>
        <v>6.2574074074078778E-3</v>
      </c>
      <c r="I14" s="9">
        <f t="shared" si="1"/>
        <v>28.632731577387606</v>
      </c>
      <c r="J14" s="37">
        <v>45845</v>
      </c>
    </row>
    <row r="15" spans="1:10" ht="15.6" x14ac:dyDescent="0.3">
      <c r="A15" s="10">
        <v>14</v>
      </c>
      <c r="B15" s="22" t="s">
        <v>139</v>
      </c>
      <c r="C15" s="23" t="s">
        <v>25</v>
      </c>
      <c r="D15" s="23" t="s">
        <v>20</v>
      </c>
      <c r="E15" s="6">
        <v>4.3</v>
      </c>
      <c r="F15" s="17">
        <v>0.79930555555555505</v>
      </c>
      <c r="G15" s="18">
        <v>0.80594930555555555</v>
      </c>
      <c r="H15" s="8">
        <f t="shared" si="0"/>
        <v>6.6437500000005034E-3</v>
      </c>
      <c r="I15" s="9">
        <f t="shared" si="1"/>
        <v>26.967701473814198</v>
      </c>
      <c r="J15" s="37">
        <v>45845</v>
      </c>
    </row>
    <row r="16" spans="1:10" ht="15.6" x14ac:dyDescent="0.3">
      <c r="A16" s="10">
        <v>15</v>
      </c>
      <c r="B16" s="1" t="s">
        <v>81</v>
      </c>
      <c r="C16" s="2" t="s">
        <v>14</v>
      </c>
      <c r="D16" s="2" t="s">
        <v>20</v>
      </c>
      <c r="E16" s="6">
        <v>4.3</v>
      </c>
      <c r="F16" s="17">
        <v>0.79444444444444395</v>
      </c>
      <c r="G16" s="18">
        <v>0.80118368055555556</v>
      </c>
      <c r="H16" s="8">
        <f t="shared" si="0"/>
        <v>6.7392361111116017E-3</v>
      </c>
      <c r="I16" s="9">
        <f t="shared" si="1"/>
        <v>26.585604616413132</v>
      </c>
      <c r="J16" s="37">
        <v>45845</v>
      </c>
    </row>
    <row r="17" spans="1:10" ht="15.6" x14ac:dyDescent="0.3">
      <c r="A17" s="10">
        <v>16</v>
      </c>
      <c r="B17" s="1" t="s">
        <v>87</v>
      </c>
      <c r="C17" s="2" t="s">
        <v>14</v>
      </c>
      <c r="D17" s="2" t="s">
        <v>20</v>
      </c>
      <c r="E17" s="6">
        <v>4.3</v>
      </c>
      <c r="F17" s="17">
        <v>0.80069444444444404</v>
      </c>
      <c r="G17" s="18">
        <v>0.80847650462962961</v>
      </c>
      <c r="H17" s="8">
        <f t="shared" si="0"/>
        <v>7.7820601851855686E-3</v>
      </c>
      <c r="I17" s="9">
        <f t="shared" si="1"/>
        <v>23.02303791067305</v>
      </c>
      <c r="J17" s="37">
        <v>45845</v>
      </c>
    </row>
    <row r="18" spans="1:10" ht="15.6" x14ac:dyDescent="0.3">
      <c r="A18" s="10">
        <v>1</v>
      </c>
      <c r="B18" s="1" t="s">
        <v>109</v>
      </c>
      <c r="C18" s="2" t="s">
        <v>18</v>
      </c>
      <c r="D18" s="2" t="s">
        <v>24</v>
      </c>
      <c r="E18" s="6">
        <v>13</v>
      </c>
      <c r="F18" s="17">
        <v>0.81944444444444398</v>
      </c>
      <c r="G18" s="18">
        <v>0.83569224537037035</v>
      </c>
      <c r="H18" s="8">
        <f t="shared" si="0"/>
        <v>1.624780092592637E-2</v>
      </c>
      <c r="I18" s="9">
        <f t="shared" si="1"/>
        <v>33.337844865044929</v>
      </c>
      <c r="J18" s="37">
        <v>45845</v>
      </c>
    </row>
    <row r="19" spans="1:10" ht="15.6" x14ac:dyDescent="0.3">
      <c r="A19" s="10">
        <v>2</v>
      </c>
      <c r="B19" s="1" t="s">
        <v>103</v>
      </c>
      <c r="C19" s="2" t="s">
        <v>25</v>
      </c>
      <c r="D19" s="2" t="s">
        <v>24</v>
      </c>
      <c r="E19" s="6">
        <v>13</v>
      </c>
      <c r="F19" s="17">
        <v>0.82013888888888897</v>
      </c>
      <c r="G19" s="18">
        <v>0.8366320601851851</v>
      </c>
      <c r="H19" s="8">
        <f t="shared" si="0"/>
        <v>1.6493171296296127E-2</v>
      </c>
      <c r="I19" s="9">
        <f t="shared" si="1"/>
        <v>32.841874793861429</v>
      </c>
      <c r="J19" s="37">
        <v>45845</v>
      </c>
    </row>
    <row r="20" spans="1:10" ht="15.6" x14ac:dyDescent="0.3">
      <c r="A20" s="10">
        <v>1</v>
      </c>
      <c r="B20" s="1" t="s">
        <v>98</v>
      </c>
      <c r="C20" s="2" t="s">
        <v>99</v>
      </c>
      <c r="D20" s="2" t="s">
        <v>17</v>
      </c>
      <c r="E20" s="6">
        <v>13</v>
      </c>
      <c r="F20" s="17">
        <v>0.80902777777777801</v>
      </c>
      <c r="G20" s="18">
        <v>0.82056030092592591</v>
      </c>
      <c r="H20" s="8">
        <f t="shared" si="0"/>
        <v>1.15325231481479E-2</v>
      </c>
      <c r="I20" s="9">
        <f t="shared" si="1"/>
        <v>46.968617336238104</v>
      </c>
      <c r="J20" s="37">
        <v>45845</v>
      </c>
    </row>
    <row r="21" spans="1:10" ht="15.6" x14ac:dyDescent="0.3">
      <c r="A21" s="10">
        <v>2</v>
      </c>
      <c r="B21" s="1" t="s">
        <v>107</v>
      </c>
      <c r="C21" s="2" t="s">
        <v>32</v>
      </c>
      <c r="D21" s="2" t="s">
        <v>17</v>
      </c>
      <c r="E21" s="6">
        <v>13</v>
      </c>
      <c r="F21" s="17">
        <v>0.81458333333333299</v>
      </c>
      <c r="G21" s="18">
        <v>0.82712488425925923</v>
      </c>
      <c r="H21" s="8">
        <f t="shared" si="0"/>
        <v>1.2541550925926237E-2</v>
      </c>
      <c r="I21" s="9">
        <f t="shared" si="1"/>
        <v>43.189767347427384</v>
      </c>
      <c r="J21" s="37">
        <v>45845</v>
      </c>
    </row>
    <row r="22" spans="1:10" ht="15.6" x14ac:dyDescent="0.3">
      <c r="A22" s="10">
        <v>3</v>
      </c>
      <c r="B22" s="22" t="s">
        <v>106</v>
      </c>
      <c r="C22" s="23" t="s">
        <v>32</v>
      </c>
      <c r="D22" s="23" t="s">
        <v>17</v>
      </c>
      <c r="E22" s="6">
        <v>13</v>
      </c>
      <c r="F22" s="17">
        <v>0.81388888888888899</v>
      </c>
      <c r="G22" s="18">
        <v>0.82651365740740734</v>
      </c>
      <c r="H22" s="8">
        <f t="shared" si="0"/>
        <v>1.2624768518518348E-2</v>
      </c>
      <c r="I22" s="9">
        <f t="shared" si="1"/>
        <v>42.905077100790841</v>
      </c>
      <c r="J22" s="37">
        <v>45845</v>
      </c>
    </row>
    <row r="23" spans="1:10" ht="15.6" x14ac:dyDescent="0.3">
      <c r="A23" s="10">
        <v>4</v>
      </c>
      <c r="B23" s="19" t="s">
        <v>74</v>
      </c>
      <c r="C23" s="2" t="s">
        <v>75</v>
      </c>
      <c r="D23" s="2" t="s">
        <v>17</v>
      </c>
      <c r="E23" s="6">
        <v>13</v>
      </c>
      <c r="F23" s="17">
        <v>0.81874999999999998</v>
      </c>
      <c r="G23" s="18">
        <v>0.83146898148148141</v>
      </c>
      <c r="H23" s="8">
        <f t="shared" si="0"/>
        <v>1.2718981481481428E-2</v>
      </c>
      <c r="I23" s="9">
        <f t="shared" si="1"/>
        <v>42.587267498999196</v>
      </c>
      <c r="J23" s="37">
        <v>45845</v>
      </c>
    </row>
    <row r="24" spans="1:10" ht="15.6" x14ac:dyDescent="0.3">
      <c r="A24" s="10">
        <v>5</v>
      </c>
      <c r="B24" s="1" t="s">
        <v>110</v>
      </c>
      <c r="C24" s="2" t="s">
        <v>112</v>
      </c>
      <c r="D24" s="2" t="s">
        <v>17</v>
      </c>
      <c r="E24" s="6">
        <v>13</v>
      </c>
      <c r="F24" s="17">
        <v>0.82222222222222197</v>
      </c>
      <c r="G24" s="18">
        <v>0.83495150462962964</v>
      </c>
      <c r="H24" s="8">
        <f t="shared" si="0"/>
        <v>1.2729282407407672E-2</v>
      </c>
      <c r="I24" s="9">
        <f t="shared" si="1"/>
        <v>42.552804575334854</v>
      </c>
      <c r="J24" s="37">
        <v>45845</v>
      </c>
    </row>
    <row r="25" spans="1:10" ht="15.6" x14ac:dyDescent="0.3">
      <c r="A25" s="10">
        <v>6</v>
      </c>
      <c r="B25" s="1" t="s">
        <v>85</v>
      </c>
      <c r="C25" s="2" t="s">
        <v>63</v>
      </c>
      <c r="D25" s="2" t="s">
        <v>17</v>
      </c>
      <c r="E25" s="6">
        <v>13</v>
      </c>
      <c r="F25" s="17">
        <v>0.81805555555555498</v>
      </c>
      <c r="G25" s="18">
        <v>0.83118553240740733</v>
      </c>
      <c r="H25" s="8">
        <f t="shared" si="0"/>
        <v>1.3129976851852354E-2</v>
      </c>
      <c r="I25" s="9">
        <f t="shared" si="1"/>
        <v>41.254198143559506</v>
      </c>
      <c r="J25" s="37">
        <v>45845</v>
      </c>
    </row>
    <row r="26" spans="1:10" ht="15.6" x14ac:dyDescent="0.3">
      <c r="A26" s="10">
        <v>7</v>
      </c>
      <c r="B26" s="1" t="s">
        <v>42</v>
      </c>
      <c r="C26" s="2" t="s">
        <v>44</v>
      </c>
      <c r="D26" s="2" t="s">
        <v>17</v>
      </c>
      <c r="E26" s="6">
        <v>13</v>
      </c>
      <c r="F26" s="17">
        <v>0.80833333333333302</v>
      </c>
      <c r="G26" s="18">
        <v>0.82162534722222214</v>
      </c>
      <c r="H26" s="8">
        <f t="shared" si="0"/>
        <v>1.329201388888912E-2</v>
      </c>
      <c r="I26" s="9">
        <f t="shared" si="1"/>
        <v>40.751286539013421</v>
      </c>
      <c r="J26" s="37">
        <v>45845</v>
      </c>
    </row>
    <row r="27" spans="1:10" ht="15.6" x14ac:dyDescent="0.3">
      <c r="A27" s="10">
        <v>8</v>
      </c>
      <c r="B27" s="1" t="s">
        <v>47</v>
      </c>
      <c r="C27" s="2" t="s">
        <v>19</v>
      </c>
      <c r="D27" s="2" t="s">
        <v>17</v>
      </c>
      <c r="E27" s="6">
        <v>13</v>
      </c>
      <c r="F27" s="17">
        <v>0.80972222222222201</v>
      </c>
      <c r="G27" s="18">
        <v>0.82347361111111106</v>
      </c>
      <c r="H27" s="8">
        <f t="shared" si="0"/>
        <v>1.3751388888889049E-2</v>
      </c>
      <c r="I27" s="9">
        <f t="shared" si="1"/>
        <v>39.389960610038933</v>
      </c>
      <c r="J27" s="37">
        <v>45845</v>
      </c>
    </row>
    <row r="28" spans="1:10" ht="15.6" x14ac:dyDescent="0.3">
      <c r="A28" s="10">
        <v>9</v>
      </c>
      <c r="B28" s="1" t="s">
        <v>114</v>
      </c>
      <c r="C28" s="2" t="s">
        <v>112</v>
      </c>
      <c r="D28" s="2" t="s">
        <v>17</v>
      </c>
      <c r="E28" s="6">
        <v>13</v>
      </c>
      <c r="F28" s="17">
        <v>0.82152777777777797</v>
      </c>
      <c r="G28" s="18">
        <v>0.83532349537037032</v>
      </c>
      <c r="H28" s="8">
        <f t="shared" si="0"/>
        <v>1.3795717592592349E-2</v>
      </c>
      <c r="I28" s="9">
        <f t="shared" si="1"/>
        <v>39.263391920802739</v>
      </c>
      <c r="J28" s="37">
        <v>45845</v>
      </c>
    </row>
    <row r="29" spans="1:10" ht="15.6" x14ac:dyDescent="0.3">
      <c r="A29" s="10">
        <v>10</v>
      </c>
      <c r="B29" s="1" t="s">
        <v>88</v>
      </c>
      <c r="C29" s="2" t="s">
        <v>89</v>
      </c>
      <c r="D29" s="2" t="s">
        <v>17</v>
      </c>
      <c r="E29" s="6">
        <v>13</v>
      </c>
      <c r="F29" s="17">
        <v>0.81736111111111098</v>
      </c>
      <c r="G29" s="18">
        <v>0.83123726851851842</v>
      </c>
      <c r="H29" s="8">
        <f t="shared" si="0"/>
        <v>1.3876157407407441E-2</v>
      </c>
      <c r="I29" s="9">
        <f t="shared" si="1"/>
        <v>39.035782800900726</v>
      </c>
      <c r="J29" s="37">
        <v>45845</v>
      </c>
    </row>
    <row r="30" spans="1:10" ht="15.6" x14ac:dyDescent="0.3">
      <c r="A30" s="10">
        <v>11</v>
      </c>
      <c r="B30" s="19" t="s">
        <v>73</v>
      </c>
      <c r="C30" s="2" t="s">
        <v>14</v>
      </c>
      <c r="D30" s="2" t="s">
        <v>17</v>
      </c>
      <c r="E30" s="6">
        <v>13</v>
      </c>
      <c r="F30" s="17">
        <v>0.81666666666666698</v>
      </c>
      <c r="G30" s="18">
        <v>0.83103275462962956</v>
      </c>
      <c r="H30" s="8">
        <f t="shared" si="0"/>
        <v>1.436608796296257E-2</v>
      </c>
      <c r="I30" s="9">
        <f t="shared" si="1"/>
        <v>37.704535017685103</v>
      </c>
      <c r="J30" s="37">
        <v>45845</v>
      </c>
    </row>
    <row r="31" spans="1:10" ht="15.6" x14ac:dyDescent="0.3">
      <c r="A31" s="10">
        <v>12</v>
      </c>
      <c r="B31" s="1" t="s">
        <v>105</v>
      </c>
      <c r="C31" s="2" t="s">
        <v>14</v>
      </c>
      <c r="D31" s="2" t="s">
        <v>17</v>
      </c>
      <c r="E31" s="6">
        <v>13</v>
      </c>
      <c r="F31" s="17">
        <v>0.8125</v>
      </c>
      <c r="G31" s="18">
        <v>0.82721967592592593</v>
      </c>
      <c r="H31" s="8">
        <f t="shared" si="0"/>
        <v>1.4719675925925935E-2</v>
      </c>
      <c r="I31" s="9">
        <f t="shared" si="1"/>
        <v>36.798817405526087</v>
      </c>
      <c r="J31" s="37">
        <v>45845</v>
      </c>
    </row>
    <row r="32" spans="1:10" ht="15.6" x14ac:dyDescent="0.3">
      <c r="A32" s="10">
        <v>13</v>
      </c>
      <c r="B32" s="22" t="s">
        <v>104</v>
      </c>
      <c r="C32" s="23" t="s">
        <v>19</v>
      </c>
      <c r="D32" s="23" t="s">
        <v>17</v>
      </c>
      <c r="E32" s="6">
        <v>13</v>
      </c>
      <c r="F32" s="17">
        <v>0.81111111111111101</v>
      </c>
      <c r="G32" s="18">
        <v>0.82669699074074066</v>
      </c>
      <c r="H32" s="8">
        <f t="shared" si="0"/>
        <v>1.5585879629629651E-2</v>
      </c>
      <c r="I32" s="9">
        <f t="shared" si="1"/>
        <v>34.753679582955797</v>
      </c>
      <c r="J32" s="37">
        <v>45845</v>
      </c>
    </row>
    <row r="33" spans="1:10" ht="15.6" x14ac:dyDescent="0.3">
      <c r="A33" s="10">
        <v>14</v>
      </c>
      <c r="B33" s="19" t="s">
        <v>111</v>
      </c>
      <c r="C33" s="2" t="s">
        <v>32</v>
      </c>
      <c r="D33" s="2" t="s">
        <v>17</v>
      </c>
      <c r="E33" s="6">
        <v>13</v>
      </c>
      <c r="F33" s="17">
        <v>0.82291666666666696</v>
      </c>
      <c r="G33" s="18">
        <v>0.83875694444444449</v>
      </c>
      <c r="H33" s="8">
        <f t="shared" si="0"/>
        <v>1.5840277777777523E-2</v>
      </c>
      <c r="I33" s="9">
        <f t="shared" si="1"/>
        <v>34.195528277072007</v>
      </c>
      <c r="J33" s="37">
        <v>45845</v>
      </c>
    </row>
    <row r="34" spans="1:10" ht="15.6" x14ac:dyDescent="0.3">
      <c r="A34" s="10">
        <v>15</v>
      </c>
      <c r="B34" s="22" t="s">
        <v>140</v>
      </c>
      <c r="C34" s="23" t="s">
        <v>14</v>
      </c>
      <c r="D34" s="24" t="s">
        <v>17</v>
      </c>
      <c r="E34" s="6">
        <v>13</v>
      </c>
      <c r="F34" s="17">
        <v>0.811805555555555</v>
      </c>
      <c r="G34" s="18">
        <v>0.82826331018518518</v>
      </c>
      <c r="H34" s="8">
        <f t="shared" si="0"/>
        <v>1.6457754629630172E-2</v>
      </c>
      <c r="I34" s="9">
        <f t="shared" si="1"/>
        <v>32.912549667708753</v>
      </c>
      <c r="J34" s="37">
        <v>45845</v>
      </c>
    </row>
    <row r="35" spans="1:10" ht="15.6" x14ac:dyDescent="0.3">
      <c r="A35" s="10">
        <v>1</v>
      </c>
      <c r="B35" s="1" t="s">
        <v>141</v>
      </c>
      <c r="C35" s="2" t="s">
        <v>84</v>
      </c>
      <c r="D35" s="2" t="s">
        <v>23</v>
      </c>
      <c r="E35" s="6">
        <v>13</v>
      </c>
      <c r="F35" s="17">
        <v>0.81041666666666701</v>
      </c>
      <c r="G35" s="18">
        <v>0.82410289351851862</v>
      </c>
      <c r="H35" s="8">
        <f t="shared" si="0"/>
        <v>1.3686226851851613E-2</v>
      </c>
      <c r="I35" s="9">
        <f t="shared" si="1"/>
        <v>39.577501712488747</v>
      </c>
      <c r="J35" s="37">
        <v>45845</v>
      </c>
    </row>
    <row r="36" spans="1:10" ht="15.6" x14ac:dyDescent="0.3">
      <c r="A36" s="10">
        <v>2</v>
      </c>
      <c r="B36" s="19" t="s">
        <v>142</v>
      </c>
      <c r="C36" s="2" t="s">
        <v>35</v>
      </c>
      <c r="D36" s="2" t="s">
        <v>23</v>
      </c>
      <c r="E36" s="6">
        <v>13</v>
      </c>
      <c r="F36" s="17">
        <v>0.813194444444444</v>
      </c>
      <c r="G36" s="18">
        <v>0.82694872685185183</v>
      </c>
      <c r="H36" s="8">
        <f t="shared" si="0"/>
        <v>1.3754282407407836E-2</v>
      </c>
      <c r="I36" s="9">
        <f t="shared" si="1"/>
        <v>39.381674057741726</v>
      </c>
      <c r="J36" s="37">
        <v>45845</v>
      </c>
    </row>
    <row r="37" spans="1:10" ht="15.6" x14ac:dyDescent="0.3">
      <c r="A37" s="10">
        <v>3</v>
      </c>
      <c r="B37" s="22" t="s">
        <v>16</v>
      </c>
      <c r="C37" s="23" t="s">
        <v>14</v>
      </c>
      <c r="D37" s="25" t="s">
        <v>23</v>
      </c>
      <c r="E37" s="6">
        <v>13</v>
      </c>
      <c r="F37" s="17">
        <v>0.81527777777777799</v>
      </c>
      <c r="G37" s="18">
        <v>0.82966701388888886</v>
      </c>
      <c r="H37" s="8">
        <f t="shared" si="0"/>
        <v>1.438923611111087E-2</v>
      </c>
      <c r="I37" s="9">
        <f t="shared" si="1"/>
        <v>37.643879250018728</v>
      </c>
      <c r="J37" s="37">
        <v>45845</v>
      </c>
    </row>
    <row r="38" spans="1:10" ht="15.6" x14ac:dyDescent="0.3">
      <c r="A38" s="10">
        <v>1</v>
      </c>
      <c r="B38" s="1" t="s">
        <v>96</v>
      </c>
      <c r="C38" s="2" t="s">
        <v>30</v>
      </c>
      <c r="D38" s="2" t="s">
        <v>33</v>
      </c>
      <c r="E38" s="6">
        <v>4.3</v>
      </c>
      <c r="F38" s="17">
        <v>0.80555555555555503</v>
      </c>
      <c r="G38" s="18">
        <v>0.81037604166666677</v>
      </c>
      <c r="H38" s="8">
        <f t="shared" si="0"/>
        <v>4.8204861111117436E-3</v>
      </c>
      <c r="I38" s="9">
        <f t="shared" si="1"/>
        <v>37.167759129866191</v>
      </c>
      <c r="J38" s="37">
        <v>45845</v>
      </c>
    </row>
    <row r="39" spans="1:10" ht="15.6" x14ac:dyDescent="0.3">
      <c r="A39" s="10">
        <v>2</v>
      </c>
      <c r="B39" s="1" t="s">
        <v>60</v>
      </c>
      <c r="C39" s="2" t="s">
        <v>14</v>
      </c>
      <c r="D39" s="2" t="s">
        <v>33</v>
      </c>
      <c r="E39" s="6">
        <v>4.3</v>
      </c>
      <c r="F39" s="17">
        <v>0.80208333333333304</v>
      </c>
      <c r="G39" s="18">
        <v>0.80719687499999992</v>
      </c>
      <c r="H39" s="8">
        <f t="shared" si="0"/>
        <v>5.1135416666668876E-3</v>
      </c>
      <c r="I39" s="9">
        <f t="shared" si="1"/>
        <v>35.037685883070395</v>
      </c>
      <c r="J39" s="37">
        <v>45845</v>
      </c>
    </row>
    <row r="40" spans="1:10" ht="15.6" x14ac:dyDescent="0.3">
      <c r="A40" s="10">
        <v>3</v>
      </c>
      <c r="B40" s="1" t="s">
        <v>100</v>
      </c>
      <c r="C40" s="2" t="s">
        <v>99</v>
      </c>
      <c r="D40" s="2" t="s">
        <v>33</v>
      </c>
      <c r="E40" s="6">
        <v>4.3</v>
      </c>
      <c r="F40" s="17">
        <v>0.79374999999999996</v>
      </c>
      <c r="G40" s="18">
        <v>0.79929027777777772</v>
      </c>
      <c r="H40" s="8">
        <f t="shared" si="0"/>
        <v>5.540277777777769E-3</v>
      </c>
      <c r="I40" s="9">
        <f t="shared" si="1"/>
        <v>32.338932063173779</v>
      </c>
      <c r="J40" s="37">
        <v>45845</v>
      </c>
    </row>
    <row r="41" spans="1:10" ht="15.6" x14ac:dyDescent="0.3">
      <c r="A41" s="10">
        <v>4</v>
      </c>
      <c r="B41" s="1" t="s">
        <v>57</v>
      </c>
      <c r="C41" s="2" t="s">
        <v>14</v>
      </c>
      <c r="D41" s="2" t="s">
        <v>33</v>
      </c>
      <c r="E41" s="6">
        <v>4.3</v>
      </c>
      <c r="F41" s="17">
        <v>0.79722222222222205</v>
      </c>
      <c r="G41" s="18">
        <v>0.80280428240740731</v>
      </c>
      <c r="H41" s="8">
        <f t="shared" si="0"/>
        <v>5.5820601851852558E-3</v>
      </c>
      <c r="I41" s="9">
        <f t="shared" si="1"/>
        <v>32.096871177092211</v>
      </c>
      <c r="J41" s="37">
        <v>45845</v>
      </c>
    </row>
    <row r="42" spans="1:10" ht="15.6" x14ac:dyDescent="0.3">
      <c r="A42" s="10">
        <v>5</v>
      </c>
      <c r="B42" s="1" t="s">
        <v>62</v>
      </c>
      <c r="C42" s="2" t="s">
        <v>41</v>
      </c>
      <c r="D42" s="2" t="s">
        <v>33</v>
      </c>
      <c r="E42" s="6">
        <v>4.3</v>
      </c>
      <c r="F42" s="17">
        <v>0.79652777777777795</v>
      </c>
      <c r="G42" s="18">
        <v>0.80241712962962963</v>
      </c>
      <c r="H42" s="8">
        <f t="shared" si="0"/>
        <v>5.8893518518516874E-3</v>
      </c>
      <c r="I42" s="9">
        <f t="shared" si="1"/>
        <v>30.422136624480057</v>
      </c>
      <c r="J42" s="37">
        <v>45845</v>
      </c>
    </row>
    <row r="43" spans="1:10" ht="15.6" x14ac:dyDescent="0.3">
      <c r="A43" s="10">
        <v>6</v>
      </c>
      <c r="B43" s="22" t="s">
        <v>91</v>
      </c>
      <c r="C43" s="23" t="s">
        <v>63</v>
      </c>
      <c r="D43" s="24" t="s">
        <v>33</v>
      </c>
      <c r="E43" s="6">
        <v>4.3</v>
      </c>
      <c r="F43" s="17">
        <v>0.79166666666666663</v>
      </c>
      <c r="G43" s="18">
        <v>0.79834618055555551</v>
      </c>
      <c r="H43" s="8">
        <f t="shared" si="0"/>
        <v>6.6795138888888772E-3</v>
      </c>
      <c r="I43" s="9">
        <f t="shared" si="1"/>
        <v>26.82330924780376</v>
      </c>
      <c r="J43" s="37">
        <v>45845</v>
      </c>
    </row>
    <row r="44" spans="1:10" ht="15.6" x14ac:dyDescent="0.3">
      <c r="A44" s="10">
        <v>7</v>
      </c>
      <c r="B44" s="1" t="s">
        <v>79</v>
      </c>
      <c r="C44" s="2" t="s">
        <v>14</v>
      </c>
      <c r="D44" s="2" t="s">
        <v>33</v>
      </c>
      <c r="E44" s="6">
        <v>4.3</v>
      </c>
      <c r="F44" s="17">
        <v>0.80486111111111103</v>
      </c>
      <c r="G44" s="18">
        <v>0.81181203703703697</v>
      </c>
      <c r="H44" s="8">
        <f t="shared" si="0"/>
        <v>6.9509259259259437E-3</v>
      </c>
      <c r="I44" s="9">
        <f t="shared" si="1"/>
        <v>25.775942453709803</v>
      </c>
      <c r="J44" s="37">
        <v>45845</v>
      </c>
    </row>
    <row r="45" spans="1:10" ht="15.6" x14ac:dyDescent="0.3">
      <c r="A45" s="10">
        <v>8</v>
      </c>
      <c r="B45" s="22" t="s">
        <v>90</v>
      </c>
      <c r="C45" s="23" t="s">
        <v>14</v>
      </c>
      <c r="D45" s="24" t="s">
        <v>33</v>
      </c>
      <c r="E45" s="6">
        <v>4.3</v>
      </c>
      <c r="F45" s="17">
        <v>0.8</v>
      </c>
      <c r="G45" s="18">
        <v>0.808185300925926</v>
      </c>
      <c r="H45" s="8">
        <f t="shared" si="0"/>
        <v>8.1853009259259535E-3</v>
      </c>
      <c r="I45" s="9">
        <f t="shared" si="1"/>
        <v>21.888830757483557</v>
      </c>
      <c r="J45" s="37">
        <v>45845</v>
      </c>
    </row>
    <row r="46" spans="1:10" ht="15.6" x14ac:dyDescent="0.3">
      <c r="A46" s="10">
        <v>1</v>
      </c>
      <c r="B46" s="22" t="s">
        <v>115</v>
      </c>
      <c r="C46" s="23" t="s">
        <v>112</v>
      </c>
      <c r="D46" s="24" t="s">
        <v>26</v>
      </c>
      <c r="E46" s="6">
        <v>13</v>
      </c>
      <c r="F46" s="17">
        <v>0.82083333333333297</v>
      </c>
      <c r="G46" s="18">
        <v>0.8365686342592592</v>
      </c>
      <c r="H46" s="8">
        <f t="shared" si="0"/>
        <v>1.5735300925926232E-2</v>
      </c>
      <c r="I46" s="9">
        <f t="shared" si="1"/>
        <v>34.423661118179879</v>
      </c>
      <c r="J46" s="37">
        <v>45845</v>
      </c>
    </row>
    <row r="47" spans="1:10" ht="15.6" x14ac:dyDescent="0.3">
      <c r="A47" s="10">
        <v>1</v>
      </c>
      <c r="B47" s="1" t="s">
        <v>48</v>
      </c>
      <c r="C47" s="2" t="s">
        <v>25</v>
      </c>
      <c r="D47" s="2" t="s">
        <v>15</v>
      </c>
      <c r="E47" s="6">
        <v>13</v>
      </c>
      <c r="F47" s="17">
        <v>0.81597222222222199</v>
      </c>
      <c r="G47" s="18">
        <v>0.83296921296296289</v>
      </c>
      <c r="H47" s="8">
        <f t="shared" si="0"/>
        <v>1.6996990740740903E-2</v>
      </c>
      <c r="I47" s="9">
        <f t="shared" si="1"/>
        <v>31.868386288422212</v>
      </c>
      <c r="J47" s="37">
        <v>45845</v>
      </c>
    </row>
  </sheetData>
  <conditionalFormatting sqref="A1:J1 E5 E10:E11 E13 E16:E23 E25:E47 A2:A47 F2:J47">
    <cfRule type="dataBar" priority="11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{4A0F8C83-6058-4965-977D-F0D32680B7E5}</x14:id>
        </ext>
      </extLst>
    </cfRule>
  </conditionalFormatting>
  <conditionalFormatting sqref="E2">
    <cfRule type="dataBar" priority="10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{09989432-264A-4FE7-AEF4-18F8F2A77214}</x14:id>
        </ext>
      </extLst>
    </cfRule>
  </conditionalFormatting>
  <conditionalFormatting sqref="E3">
    <cfRule type="dataBar" priority="9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{A164A854-1F0A-4BC3-98D9-D9696ABD1DC4}</x14:id>
        </ext>
      </extLst>
    </cfRule>
  </conditionalFormatting>
  <conditionalFormatting sqref="E4">
    <cfRule type="dataBar" priority="8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{1AC8AE71-2AE9-4BAC-AF1B-FA0914FA9457}</x14:id>
        </ext>
      </extLst>
    </cfRule>
  </conditionalFormatting>
  <conditionalFormatting sqref="E6">
    <cfRule type="dataBar" priority="7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{FAD9E612-D491-4400-81CF-0651C8D58A81}</x14:id>
        </ext>
      </extLst>
    </cfRule>
  </conditionalFormatting>
  <conditionalFormatting sqref="E7">
    <cfRule type="dataBar" priority="6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{CD5948DD-B7DB-4A25-93CF-4B684ACFE3B7}</x14:id>
        </ext>
      </extLst>
    </cfRule>
  </conditionalFormatting>
  <conditionalFormatting sqref="E8">
    <cfRule type="dataBar" priority="5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{5B1DC621-10BE-4A94-BE00-B2B649AED4AC}</x14:id>
        </ext>
      </extLst>
    </cfRule>
  </conditionalFormatting>
  <conditionalFormatting sqref="E9">
    <cfRule type="dataBar" priority="4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{73E1E6E5-39DC-4702-B2C4-701BA36B134A}</x14:id>
        </ext>
      </extLst>
    </cfRule>
  </conditionalFormatting>
  <conditionalFormatting sqref="E12">
    <cfRule type="dataBar" priority="3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{E228FFF4-9A68-4575-B157-20975B2288A2}</x14:id>
        </ext>
      </extLst>
    </cfRule>
  </conditionalFormatting>
  <conditionalFormatting sqref="E14:E15">
    <cfRule type="dataBar" priority="2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{364597C7-A97E-4D72-8143-A529CBA26104}</x14:id>
        </ext>
      </extLst>
    </cfRule>
  </conditionalFormatting>
  <conditionalFormatting sqref="E24">
    <cfRule type="dataBar" priority="1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{85B0F3F6-B595-442A-8EC0-21B0182B40A7}</x14:id>
        </ext>
      </extLst>
    </cfRule>
  </conditionalFormatting>
  <conditionalFormatting sqref="F3:I3 F5 F7 F9 F11 F13 F15 F17 F19 F21 F23 F25 F27 F29 F31 F33 F35 F37 F39 F41 F43 F45 F47 G4:I47">
    <cfRule type="dataBar" priority="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{2E13466F-D6B7-4EE1-AEC5-A46C8A8A3E30}</x14:id>
        </ext>
      </extLst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A0F8C83-6058-4965-977D-F0D32680B7E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A1:J1 E5 E10:E11 E13 E16:E23 E25:E47 A2:A47 F2:J47</xm:sqref>
        </x14:conditionalFormatting>
        <x14:conditionalFormatting xmlns:xm="http://schemas.microsoft.com/office/excel/2006/main">
          <x14:cfRule type="dataBar" id="{09989432-264A-4FE7-AEF4-18F8F2A7721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E2</xm:sqref>
        </x14:conditionalFormatting>
        <x14:conditionalFormatting xmlns:xm="http://schemas.microsoft.com/office/excel/2006/main">
          <x14:cfRule type="dataBar" id="{A164A854-1F0A-4BC3-98D9-D9696ABD1DC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E3</xm:sqref>
        </x14:conditionalFormatting>
        <x14:conditionalFormatting xmlns:xm="http://schemas.microsoft.com/office/excel/2006/main">
          <x14:cfRule type="dataBar" id="{1AC8AE71-2AE9-4BAC-AF1B-FA0914FA945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E4</xm:sqref>
        </x14:conditionalFormatting>
        <x14:conditionalFormatting xmlns:xm="http://schemas.microsoft.com/office/excel/2006/main">
          <x14:cfRule type="dataBar" id="{FAD9E612-D491-4400-81CF-0651C8D58A8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E6</xm:sqref>
        </x14:conditionalFormatting>
        <x14:conditionalFormatting xmlns:xm="http://schemas.microsoft.com/office/excel/2006/main">
          <x14:cfRule type="dataBar" id="{CD5948DD-B7DB-4A25-93CF-4B684ACFE3B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E7</xm:sqref>
        </x14:conditionalFormatting>
        <x14:conditionalFormatting xmlns:xm="http://schemas.microsoft.com/office/excel/2006/main">
          <x14:cfRule type="dataBar" id="{5B1DC621-10BE-4A94-BE00-B2B649AED4A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E8</xm:sqref>
        </x14:conditionalFormatting>
        <x14:conditionalFormatting xmlns:xm="http://schemas.microsoft.com/office/excel/2006/main">
          <x14:cfRule type="dataBar" id="{73E1E6E5-39DC-4702-B2C4-701BA36B134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E9</xm:sqref>
        </x14:conditionalFormatting>
        <x14:conditionalFormatting xmlns:xm="http://schemas.microsoft.com/office/excel/2006/main">
          <x14:cfRule type="dataBar" id="{E228FFF4-9A68-4575-B157-20975B2288A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E12</xm:sqref>
        </x14:conditionalFormatting>
        <x14:conditionalFormatting xmlns:xm="http://schemas.microsoft.com/office/excel/2006/main">
          <x14:cfRule type="dataBar" id="{364597C7-A97E-4D72-8143-A529CBA2610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E14:E15</xm:sqref>
        </x14:conditionalFormatting>
        <x14:conditionalFormatting xmlns:xm="http://schemas.microsoft.com/office/excel/2006/main">
          <x14:cfRule type="dataBar" id="{85B0F3F6-B595-442A-8EC0-21B0182B40A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E24</xm:sqref>
        </x14:conditionalFormatting>
        <x14:conditionalFormatting xmlns:xm="http://schemas.microsoft.com/office/excel/2006/main">
          <x14:cfRule type="dataBar" id="{2E13466F-D6B7-4EE1-AEC5-A46C8A8A3E3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F3:I3 F5 F7 F9 F11 F13 F15 F17 F19 F21 F23 F25 F27 F29 F31 F33 F35 F37 F39 F41 F43 F45 F47 G4:I47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24A70-9A62-458B-BE46-69475DAA99D3}">
  <dimension ref="A1:J43"/>
  <sheetViews>
    <sheetView topLeftCell="A27" workbookViewId="0">
      <selection activeCell="A43" sqref="A43:J43"/>
    </sheetView>
  </sheetViews>
  <sheetFormatPr defaultRowHeight="14.4" x14ac:dyDescent="0.3"/>
  <cols>
    <col min="2" max="2" width="16.88671875" bestFit="1" customWidth="1"/>
    <col min="3" max="3" width="19.44140625" bestFit="1" customWidth="1"/>
    <col min="7" max="7" width="10.5546875" bestFit="1" customWidth="1"/>
  </cols>
  <sheetData>
    <row r="1" spans="1:10" ht="15.6" x14ac:dyDescent="0.3">
      <c r="A1" s="28" t="s">
        <v>130</v>
      </c>
      <c r="B1" s="27" t="s">
        <v>0</v>
      </c>
      <c r="C1" s="28" t="s">
        <v>7</v>
      </c>
      <c r="D1" s="28" t="s">
        <v>12</v>
      </c>
      <c r="E1" s="16" t="s">
        <v>3</v>
      </c>
      <c r="F1" s="16" t="s">
        <v>2</v>
      </c>
      <c r="G1" s="16" t="s">
        <v>5</v>
      </c>
      <c r="H1" s="16" t="s">
        <v>4</v>
      </c>
      <c r="I1" s="16" t="s">
        <v>6</v>
      </c>
      <c r="J1" s="15" t="s">
        <v>65</v>
      </c>
    </row>
    <row r="2" spans="1:10" ht="15.6" x14ac:dyDescent="0.3">
      <c r="A2" s="10">
        <v>1</v>
      </c>
      <c r="B2" s="1" t="s">
        <v>108</v>
      </c>
      <c r="C2" s="2" t="s">
        <v>37</v>
      </c>
      <c r="D2" s="2" t="s">
        <v>20</v>
      </c>
      <c r="E2" s="6">
        <v>4.3</v>
      </c>
      <c r="F2" s="17">
        <v>0.80486111111111103</v>
      </c>
      <c r="G2" s="18">
        <v>0.8091800925925926</v>
      </c>
      <c r="H2" s="8">
        <f t="shared" ref="H2:H43" si="0">IF(OR(E2="",F2="",G2=""),"",G2-F2)</f>
        <v>4.3189814814815763E-3</v>
      </c>
      <c r="I2" s="9">
        <f t="shared" ref="I2:I43" si="1">IF(OR(E2="",F2="",G2=""),"",E2/(H2)/24)</f>
        <v>41.483545932038965</v>
      </c>
      <c r="J2" s="37">
        <v>45901</v>
      </c>
    </row>
    <row r="3" spans="1:10" ht="15.6" x14ac:dyDescent="0.3">
      <c r="A3" s="10">
        <v>2</v>
      </c>
      <c r="B3" s="1" t="s">
        <v>59</v>
      </c>
      <c r="C3" s="2" t="s">
        <v>14</v>
      </c>
      <c r="D3" s="2" t="s">
        <v>20</v>
      </c>
      <c r="E3" s="6">
        <v>4.3</v>
      </c>
      <c r="F3" s="17">
        <v>0.79444444444444395</v>
      </c>
      <c r="G3" s="18">
        <v>0.79951018518518513</v>
      </c>
      <c r="H3" s="8">
        <f t="shared" si="0"/>
        <v>5.0657407407411759E-3</v>
      </c>
      <c r="I3" s="9">
        <f t="shared" si="1"/>
        <v>35.368305611402555</v>
      </c>
      <c r="J3" s="37">
        <v>45901</v>
      </c>
    </row>
    <row r="4" spans="1:10" ht="15.6" x14ac:dyDescent="0.3">
      <c r="A4" s="10">
        <v>3</v>
      </c>
      <c r="B4" s="1" t="s">
        <v>97</v>
      </c>
      <c r="C4" s="2" t="s">
        <v>28</v>
      </c>
      <c r="D4" s="2" t="s">
        <v>20</v>
      </c>
      <c r="E4" s="6">
        <v>4.3</v>
      </c>
      <c r="F4" s="17">
        <v>0.79861111111111105</v>
      </c>
      <c r="G4" s="18">
        <v>0.80374155092592592</v>
      </c>
      <c r="H4" s="8">
        <f t="shared" si="0"/>
        <v>5.1304398148148689E-3</v>
      </c>
      <c r="I4" s="9">
        <f t="shared" si="1"/>
        <v>34.92228213052956</v>
      </c>
      <c r="J4" s="37">
        <v>45901</v>
      </c>
    </row>
    <row r="5" spans="1:10" ht="15.6" x14ac:dyDescent="0.3">
      <c r="A5" s="10">
        <v>4</v>
      </c>
      <c r="B5" s="1" t="s">
        <v>94</v>
      </c>
      <c r="C5" s="2" t="s">
        <v>28</v>
      </c>
      <c r="D5" s="2" t="s">
        <v>20</v>
      </c>
      <c r="E5" s="6">
        <v>4.3</v>
      </c>
      <c r="F5" s="17">
        <v>0.79722222222222205</v>
      </c>
      <c r="G5" s="18">
        <v>0.80238506944444454</v>
      </c>
      <c r="H5" s="8">
        <f t="shared" si="0"/>
        <v>5.1628472222224886E-3</v>
      </c>
      <c r="I5" s="9">
        <f t="shared" si="1"/>
        <v>34.703073508640351</v>
      </c>
      <c r="J5" s="37">
        <v>45901</v>
      </c>
    </row>
    <row r="6" spans="1:10" ht="15.6" x14ac:dyDescent="0.3">
      <c r="A6" s="10">
        <v>5</v>
      </c>
      <c r="B6" s="22" t="s">
        <v>61</v>
      </c>
      <c r="C6" s="23" t="s">
        <v>14</v>
      </c>
      <c r="D6" s="23" t="s">
        <v>20</v>
      </c>
      <c r="E6" s="6">
        <v>4.3</v>
      </c>
      <c r="F6" s="17">
        <v>0.80208333333333304</v>
      </c>
      <c r="G6" s="18">
        <v>0.80754872685185197</v>
      </c>
      <c r="H6" s="8">
        <f t="shared" si="0"/>
        <v>5.4653935185189351E-3</v>
      </c>
      <c r="I6" s="9">
        <f t="shared" si="1"/>
        <v>32.782024946525532</v>
      </c>
      <c r="J6" s="37">
        <v>45901</v>
      </c>
    </row>
    <row r="7" spans="1:10" ht="15.6" x14ac:dyDescent="0.3">
      <c r="A7" s="10">
        <v>6</v>
      </c>
      <c r="B7" s="1" t="s">
        <v>95</v>
      </c>
      <c r="C7" s="2" t="s">
        <v>14</v>
      </c>
      <c r="D7" s="2" t="s">
        <v>20</v>
      </c>
      <c r="E7" s="6">
        <v>4.3</v>
      </c>
      <c r="F7" s="17">
        <v>0.79791666666666705</v>
      </c>
      <c r="G7" s="18">
        <v>0.8034916666666666</v>
      </c>
      <c r="H7" s="8">
        <f t="shared" si="0"/>
        <v>5.5749999999995525E-3</v>
      </c>
      <c r="I7" s="9">
        <f t="shared" si="1"/>
        <v>32.137518684606462</v>
      </c>
      <c r="J7" s="37">
        <v>45901</v>
      </c>
    </row>
    <row r="8" spans="1:10" ht="15.6" x14ac:dyDescent="0.3">
      <c r="A8" s="10">
        <v>7</v>
      </c>
      <c r="B8" s="1" t="s">
        <v>82</v>
      </c>
      <c r="C8" s="2" t="s">
        <v>34</v>
      </c>
      <c r="D8" s="2" t="s">
        <v>20</v>
      </c>
      <c r="E8" s="6">
        <v>4.3</v>
      </c>
      <c r="F8" s="17">
        <v>0.80625000000000002</v>
      </c>
      <c r="G8" s="18">
        <v>0.81202002314814814</v>
      </c>
      <c r="H8" s="8">
        <f t="shared" si="0"/>
        <v>5.7700231481481179E-3</v>
      </c>
      <c r="I8" s="9">
        <f t="shared" si="1"/>
        <v>31.051290794937277</v>
      </c>
      <c r="J8" s="37">
        <v>45901</v>
      </c>
    </row>
    <row r="9" spans="1:10" ht="15.6" x14ac:dyDescent="0.3">
      <c r="A9" s="10">
        <v>8</v>
      </c>
      <c r="B9" s="19" t="s">
        <v>56</v>
      </c>
      <c r="C9" s="2" t="s">
        <v>14</v>
      </c>
      <c r="D9" s="2" t="s">
        <v>20</v>
      </c>
      <c r="E9" s="6">
        <v>4.3</v>
      </c>
      <c r="F9" s="17">
        <v>0.80138888888888904</v>
      </c>
      <c r="G9" s="18">
        <v>0.8072283564814815</v>
      </c>
      <c r="H9" s="8">
        <f t="shared" si="0"/>
        <v>5.8394675925924622E-3</v>
      </c>
      <c r="I9" s="9">
        <f t="shared" si="1"/>
        <v>30.682020890730669</v>
      </c>
      <c r="J9" s="37">
        <v>45901</v>
      </c>
    </row>
    <row r="10" spans="1:10" ht="15.6" x14ac:dyDescent="0.3">
      <c r="A10" s="10">
        <v>9</v>
      </c>
      <c r="B10" s="1" t="s">
        <v>80</v>
      </c>
      <c r="C10" s="2" t="s">
        <v>113</v>
      </c>
      <c r="D10" s="2" t="s">
        <v>20</v>
      </c>
      <c r="E10" s="6">
        <v>4.3</v>
      </c>
      <c r="F10" s="17">
        <v>0.80555555555555503</v>
      </c>
      <c r="G10" s="18">
        <v>0.81146469907407415</v>
      </c>
      <c r="H10" s="8">
        <f t="shared" si="0"/>
        <v>5.9091435185191221E-3</v>
      </c>
      <c r="I10" s="9">
        <f t="shared" si="1"/>
        <v>30.320242875327427</v>
      </c>
      <c r="J10" s="37">
        <v>45901</v>
      </c>
    </row>
    <row r="11" spans="1:10" ht="15.6" x14ac:dyDescent="0.3">
      <c r="A11" s="10">
        <v>10</v>
      </c>
      <c r="B11" s="1" t="s">
        <v>92</v>
      </c>
      <c r="C11" s="2" t="s">
        <v>28</v>
      </c>
      <c r="D11" s="2" t="s">
        <v>20</v>
      </c>
      <c r="E11" s="6">
        <v>4.3</v>
      </c>
      <c r="F11" s="17">
        <v>0.79652777777777795</v>
      </c>
      <c r="G11" s="18">
        <v>0.80273657407407406</v>
      </c>
      <c r="H11" s="8">
        <f t="shared" si="0"/>
        <v>6.2087962962961152E-3</v>
      </c>
      <c r="I11" s="9">
        <f t="shared" si="1"/>
        <v>28.856908507942084</v>
      </c>
      <c r="J11" s="37">
        <v>45901</v>
      </c>
    </row>
    <row r="12" spans="1:10" ht="15.6" x14ac:dyDescent="0.3">
      <c r="A12" s="10">
        <v>11</v>
      </c>
      <c r="B12" s="1" t="s">
        <v>131</v>
      </c>
      <c r="C12" s="2" t="s">
        <v>34</v>
      </c>
      <c r="D12" s="24" t="s">
        <v>20</v>
      </c>
      <c r="E12" s="6">
        <v>4.3</v>
      </c>
      <c r="F12" s="17">
        <v>0.79236111111111107</v>
      </c>
      <c r="G12" s="18">
        <v>0.7987140046296296</v>
      </c>
      <c r="H12" s="8">
        <f t="shared" si="0"/>
        <v>6.352893518518532E-3</v>
      </c>
      <c r="I12" s="9">
        <f t="shared" si="1"/>
        <v>28.202372059975527</v>
      </c>
      <c r="J12" s="37">
        <v>45901</v>
      </c>
    </row>
    <row r="13" spans="1:10" ht="15.6" x14ac:dyDescent="0.3">
      <c r="A13" s="10">
        <v>12</v>
      </c>
      <c r="B13" s="22" t="s">
        <v>86</v>
      </c>
      <c r="C13" s="23" t="s">
        <v>25</v>
      </c>
      <c r="D13" s="24" t="s">
        <v>20</v>
      </c>
      <c r="E13" s="6">
        <v>4.3</v>
      </c>
      <c r="F13" s="17">
        <v>0.80347222222222203</v>
      </c>
      <c r="G13" s="18">
        <v>0.8099922453703704</v>
      </c>
      <c r="H13" s="8">
        <f t="shared" si="0"/>
        <v>6.5200231481483684E-3</v>
      </c>
      <c r="I13" s="9">
        <f t="shared" si="1"/>
        <v>27.479452541138368</v>
      </c>
      <c r="J13" s="37">
        <v>45901</v>
      </c>
    </row>
    <row r="14" spans="1:10" ht="15.6" x14ac:dyDescent="0.3">
      <c r="A14" s="10">
        <v>13</v>
      </c>
      <c r="B14" s="1" t="s">
        <v>81</v>
      </c>
      <c r="C14" s="2" t="s">
        <v>14</v>
      </c>
      <c r="D14" s="2" t="s">
        <v>20</v>
      </c>
      <c r="E14" s="6">
        <v>4.3</v>
      </c>
      <c r="F14" s="17">
        <v>0.80069444444444404</v>
      </c>
      <c r="G14" s="18">
        <v>0.80737337962962963</v>
      </c>
      <c r="H14" s="8">
        <f t="shared" si="0"/>
        <v>6.678935185185586E-3</v>
      </c>
      <c r="I14" s="9">
        <f t="shared" si="1"/>
        <v>26.825633383008821</v>
      </c>
      <c r="J14" s="37">
        <v>45901</v>
      </c>
    </row>
    <row r="15" spans="1:10" ht="15.6" x14ac:dyDescent="0.3">
      <c r="A15" s="10">
        <v>14</v>
      </c>
      <c r="B15" s="1" t="s">
        <v>132</v>
      </c>
      <c r="C15" s="2" t="s">
        <v>25</v>
      </c>
      <c r="D15" s="24" t="s">
        <v>20</v>
      </c>
      <c r="E15" s="6">
        <v>4.3</v>
      </c>
      <c r="F15" s="17">
        <v>0.79930555555555505</v>
      </c>
      <c r="G15" s="18">
        <v>0.80743923611111112</v>
      </c>
      <c r="H15" s="8">
        <f t="shared" si="0"/>
        <v>8.1336805555560776E-3</v>
      </c>
      <c r="I15" s="9">
        <f t="shared" si="1"/>
        <v>22.02774813233583</v>
      </c>
      <c r="J15" s="37">
        <v>45901</v>
      </c>
    </row>
    <row r="16" spans="1:10" ht="15.6" x14ac:dyDescent="0.3">
      <c r="A16" s="10">
        <v>1</v>
      </c>
      <c r="B16" s="1" t="s">
        <v>109</v>
      </c>
      <c r="C16" s="2" t="s">
        <v>18</v>
      </c>
      <c r="D16" s="2" t="s">
        <v>24</v>
      </c>
      <c r="E16" s="6">
        <v>13</v>
      </c>
      <c r="F16" s="17">
        <v>0.82013888888888897</v>
      </c>
      <c r="G16" s="18">
        <v>0.8347072916666668</v>
      </c>
      <c r="H16" s="8">
        <f t="shared" si="0"/>
        <v>1.4568402777777822E-2</v>
      </c>
      <c r="I16" s="9">
        <f t="shared" si="1"/>
        <v>37.180923326262487</v>
      </c>
      <c r="J16" s="37">
        <v>45901</v>
      </c>
    </row>
    <row r="17" spans="1:10" ht="15.6" x14ac:dyDescent="0.3">
      <c r="A17" s="10">
        <v>1</v>
      </c>
      <c r="B17" s="1" t="s">
        <v>98</v>
      </c>
      <c r="C17" s="2" t="s">
        <v>99</v>
      </c>
      <c r="D17" s="2" t="s">
        <v>17</v>
      </c>
      <c r="E17" s="6">
        <v>13</v>
      </c>
      <c r="F17" s="17">
        <v>0.80694444444444402</v>
      </c>
      <c r="G17" s="18">
        <v>0.81856458333333326</v>
      </c>
      <c r="H17" s="8">
        <f t="shared" si="0"/>
        <v>1.1620138888889242E-2</v>
      </c>
      <c r="I17" s="9">
        <f t="shared" si="1"/>
        <v>46.614474391918741</v>
      </c>
      <c r="J17" s="37">
        <v>45901</v>
      </c>
    </row>
    <row r="18" spans="1:10" ht="15.6" x14ac:dyDescent="0.3">
      <c r="A18" s="10">
        <v>2</v>
      </c>
      <c r="B18" s="19" t="s">
        <v>133</v>
      </c>
      <c r="C18" s="2" t="s">
        <v>134</v>
      </c>
      <c r="D18" s="24" t="s">
        <v>17</v>
      </c>
      <c r="E18" s="6">
        <v>13</v>
      </c>
      <c r="F18" s="17">
        <v>0.81944444444444398</v>
      </c>
      <c r="G18" s="18">
        <v>0.83185046296296306</v>
      </c>
      <c r="H18" s="8">
        <f t="shared" si="0"/>
        <v>1.240601851851908E-2</v>
      </c>
      <c r="I18" s="9">
        <f t="shared" si="1"/>
        <v>43.661603910883571</v>
      </c>
      <c r="J18" s="37">
        <v>45901</v>
      </c>
    </row>
    <row r="19" spans="1:10" ht="15.6" x14ac:dyDescent="0.3">
      <c r="A19" s="10">
        <v>3</v>
      </c>
      <c r="B19" s="1" t="s">
        <v>74</v>
      </c>
      <c r="C19" s="2" t="s">
        <v>75</v>
      </c>
      <c r="D19" s="2" t="s">
        <v>17</v>
      </c>
      <c r="E19" s="6">
        <v>13</v>
      </c>
      <c r="F19" s="17">
        <v>0.8125</v>
      </c>
      <c r="G19" s="18">
        <v>0.82535682870370375</v>
      </c>
      <c r="H19" s="8">
        <f t="shared" si="0"/>
        <v>1.2856828703703749E-2</v>
      </c>
      <c r="I19" s="9">
        <f t="shared" si="1"/>
        <v>42.130659056741209</v>
      </c>
      <c r="J19" s="37">
        <v>45901</v>
      </c>
    </row>
    <row r="20" spans="1:10" ht="15.6" x14ac:dyDescent="0.3">
      <c r="A20" s="10">
        <v>4</v>
      </c>
      <c r="B20" s="1" t="s">
        <v>114</v>
      </c>
      <c r="C20" s="2" t="s">
        <v>112</v>
      </c>
      <c r="D20" s="2" t="s">
        <v>17</v>
      </c>
      <c r="E20" s="6">
        <v>13</v>
      </c>
      <c r="F20" s="17">
        <v>0.81874999999999998</v>
      </c>
      <c r="G20" s="18">
        <v>0.83171909722222226</v>
      </c>
      <c r="H20" s="8">
        <f t="shared" si="0"/>
        <v>1.2969097222222281E-2</v>
      </c>
      <c r="I20" s="9">
        <f t="shared" si="1"/>
        <v>41.76595004149803</v>
      </c>
      <c r="J20" s="37">
        <v>45901</v>
      </c>
    </row>
    <row r="21" spans="1:10" ht="15.6" x14ac:dyDescent="0.3">
      <c r="A21" s="10">
        <v>5</v>
      </c>
      <c r="B21" s="1" t="s">
        <v>42</v>
      </c>
      <c r="C21" s="2" t="s">
        <v>44</v>
      </c>
      <c r="D21" s="2" t="s">
        <v>17</v>
      </c>
      <c r="E21" s="6">
        <v>13</v>
      </c>
      <c r="F21" s="17">
        <v>0.80833333333333302</v>
      </c>
      <c r="G21" s="18">
        <v>0.82152662037037028</v>
      </c>
      <c r="H21" s="8">
        <f t="shared" si="0"/>
        <v>1.319328703703726E-2</v>
      </c>
      <c r="I21" s="9">
        <f t="shared" si="1"/>
        <v>41.056233002894295</v>
      </c>
      <c r="J21" s="37">
        <v>45901</v>
      </c>
    </row>
    <row r="22" spans="1:10" ht="15.6" x14ac:dyDescent="0.3">
      <c r="A22" s="10">
        <v>6</v>
      </c>
      <c r="B22" s="1" t="s">
        <v>85</v>
      </c>
      <c r="C22" s="2" t="s">
        <v>28</v>
      </c>
      <c r="D22" s="2" t="s">
        <v>17</v>
      </c>
      <c r="E22" s="6">
        <v>13</v>
      </c>
      <c r="F22" s="17">
        <v>0.80972222222222201</v>
      </c>
      <c r="G22" s="18">
        <v>0.82295520833333335</v>
      </c>
      <c r="H22" s="8">
        <f t="shared" si="0"/>
        <v>1.3232986111111344E-2</v>
      </c>
      <c r="I22" s="9">
        <f t="shared" si="1"/>
        <v>40.933063944792117</v>
      </c>
      <c r="J22" s="37">
        <v>45901</v>
      </c>
    </row>
    <row r="23" spans="1:10" ht="15.6" x14ac:dyDescent="0.3">
      <c r="A23" s="10">
        <v>7</v>
      </c>
      <c r="B23" s="22" t="s">
        <v>67</v>
      </c>
      <c r="C23" s="23" t="s">
        <v>14</v>
      </c>
      <c r="D23" s="23" t="s">
        <v>17</v>
      </c>
      <c r="E23" s="6">
        <v>13</v>
      </c>
      <c r="F23" s="17">
        <v>0.81736111111111098</v>
      </c>
      <c r="G23" s="18">
        <v>0.8307310185185186</v>
      </c>
      <c r="H23" s="8">
        <f t="shared" si="0"/>
        <v>1.3369907407407622E-2</v>
      </c>
      <c r="I23" s="9">
        <f t="shared" si="1"/>
        <v>40.51386820873234</v>
      </c>
      <c r="J23" s="37">
        <v>45901</v>
      </c>
    </row>
    <row r="24" spans="1:10" ht="15.6" x14ac:dyDescent="0.3">
      <c r="A24" s="10">
        <v>8</v>
      </c>
      <c r="B24" s="1" t="s">
        <v>47</v>
      </c>
      <c r="C24" s="2" t="s">
        <v>19</v>
      </c>
      <c r="D24" s="2" t="s">
        <v>17</v>
      </c>
      <c r="E24" s="6">
        <v>13</v>
      </c>
      <c r="F24" s="17">
        <v>0.80902777777777801</v>
      </c>
      <c r="G24" s="18">
        <v>0.82245254629629627</v>
      </c>
      <c r="H24" s="8">
        <f t="shared" si="0"/>
        <v>1.342476851851826E-2</v>
      </c>
      <c r="I24" s="9">
        <f t="shared" si="1"/>
        <v>40.348305888439434</v>
      </c>
      <c r="J24" s="37">
        <v>45901</v>
      </c>
    </row>
    <row r="25" spans="1:10" ht="15.6" x14ac:dyDescent="0.3">
      <c r="A25" s="10">
        <v>9</v>
      </c>
      <c r="B25" s="19" t="s">
        <v>73</v>
      </c>
      <c r="C25" s="2" t="s">
        <v>14</v>
      </c>
      <c r="D25" s="2" t="s">
        <v>17</v>
      </c>
      <c r="E25" s="6">
        <v>13</v>
      </c>
      <c r="F25" s="17">
        <v>0.81666666666666698</v>
      </c>
      <c r="G25" s="18">
        <v>0.83061388888888876</v>
      </c>
      <c r="H25" s="8">
        <f t="shared" si="0"/>
        <v>1.3947222222221778E-2</v>
      </c>
      <c r="I25" s="9">
        <f t="shared" si="1"/>
        <v>38.836885082654099</v>
      </c>
      <c r="J25" s="37">
        <v>45901</v>
      </c>
    </row>
    <row r="26" spans="1:10" ht="15.6" x14ac:dyDescent="0.3">
      <c r="A26" s="10">
        <v>10</v>
      </c>
      <c r="B26" s="1" t="s">
        <v>122</v>
      </c>
      <c r="C26" s="2" t="s">
        <v>123</v>
      </c>
      <c r="D26" s="2" t="s">
        <v>17</v>
      </c>
      <c r="E26" s="6">
        <v>13</v>
      </c>
      <c r="F26" s="17">
        <v>0.81458333333333299</v>
      </c>
      <c r="G26" s="18">
        <v>0.82902407407407397</v>
      </c>
      <c r="H26" s="8">
        <f t="shared" si="0"/>
        <v>1.4440740740740976E-2</v>
      </c>
      <c r="I26" s="9">
        <f t="shared" si="1"/>
        <v>37.509617850730343</v>
      </c>
      <c r="J26" s="37">
        <v>45901</v>
      </c>
    </row>
    <row r="27" spans="1:10" ht="15.6" x14ac:dyDescent="0.3">
      <c r="A27" s="10">
        <v>11</v>
      </c>
      <c r="B27" s="22" t="s">
        <v>76</v>
      </c>
      <c r="C27" s="23" t="s">
        <v>14</v>
      </c>
      <c r="D27" s="24" t="s">
        <v>17</v>
      </c>
      <c r="E27" s="6">
        <v>13</v>
      </c>
      <c r="F27" s="17">
        <v>0.81111111111111101</v>
      </c>
      <c r="G27" s="18">
        <v>0.82619259259259248</v>
      </c>
      <c r="H27" s="8">
        <f t="shared" si="0"/>
        <v>1.5081481481481473E-2</v>
      </c>
      <c r="I27" s="9">
        <f t="shared" si="1"/>
        <v>35.916011787819272</v>
      </c>
      <c r="J27" s="37">
        <v>45901</v>
      </c>
    </row>
    <row r="28" spans="1:10" ht="15.6" x14ac:dyDescent="0.3">
      <c r="A28" s="10">
        <v>12</v>
      </c>
      <c r="B28" s="1" t="s">
        <v>71</v>
      </c>
      <c r="C28" s="2" t="s">
        <v>14</v>
      </c>
      <c r="D28" s="2" t="s">
        <v>17</v>
      </c>
      <c r="E28" s="6">
        <v>13</v>
      </c>
      <c r="F28" s="17">
        <v>0.811805555555555</v>
      </c>
      <c r="G28" s="18">
        <v>0.82720150462962971</v>
      </c>
      <c r="H28" s="8">
        <f t="shared" si="0"/>
        <v>1.5395949074074711E-2</v>
      </c>
      <c r="I28" s="9">
        <f t="shared" si="1"/>
        <v>35.182414806683205</v>
      </c>
      <c r="J28" s="37">
        <v>45901</v>
      </c>
    </row>
    <row r="29" spans="1:10" ht="15.6" x14ac:dyDescent="0.3">
      <c r="A29" s="10">
        <v>1</v>
      </c>
      <c r="B29" s="1" t="s">
        <v>83</v>
      </c>
      <c r="C29" s="2" t="s">
        <v>84</v>
      </c>
      <c r="D29" s="2" t="s">
        <v>23</v>
      </c>
      <c r="E29" s="6">
        <v>13</v>
      </c>
      <c r="F29" s="17">
        <v>0.813194444444444</v>
      </c>
      <c r="G29" s="18">
        <v>0.82666527777777787</v>
      </c>
      <c r="H29" s="8">
        <f t="shared" si="0"/>
        <v>1.3470833333333876E-2</v>
      </c>
      <c r="I29" s="9">
        <f t="shared" si="1"/>
        <v>40.210330961953225</v>
      </c>
      <c r="J29" s="37">
        <v>45901</v>
      </c>
    </row>
    <row r="30" spans="1:10" ht="15.6" x14ac:dyDescent="0.3">
      <c r="A30" s="10">
        <v>2</v>
      </c>
      <c r="B30" s="19" t="s">
        <v>135</v>
      </c>
      <c r="C30" s="2" t="s">
        <v>35</v>
      </c>
      <c r="D30" s="2" t="s">
        <v>23</v>
      </c>
      <c r="E30" s="6">
        <v>13</v>
      </c>
      <c r="F30" s="17">
        <v>0.81388888888888899</v>
      </c>
      <c r="G30" s="18">
        <v>0.82787974537037035</v>
      </c>
      <c r="H30" s="8">
        <f t="shared" si="0"/>
        <v>1.3990856481481351E-2</v>
      </c>
      <c r="I30" s="9">
        <f t="shared" si="1"/>
        <v>38.715761782249018</v>
      </c>
      <c r="J30" s="37">
        <v>45901</v>
      </c>
    </row>
    <row r="31" spans="1:10" ht="15.6" x14ac:dyDescent="0.3">
      <c r="A31" s="10">
        <v>3</v>
      </c>
      <c r="B31" s="22" t="s">
        <v>45</v>
      </c>
      <c r="C31" s="23" t="s">
        <v>25</v>
      </c>
      <c r="D31" s="25" t="s">
        <v>23</v>
      </c>
      <c r="E31" s="6">
        <v>13</v>
      </c>
      <c r="F31" s="17">
        <v>0.81597222222222199</v>
      </c>
      <c r="G31" s="18">
        <v>0.83050972222222219</v>
      </c>
      <c r="H31" s="8">
        <f t="shared" si="0"/>
        <v>1.4537500000000203E-2</v>
      </c>
      <c r="I31" s="9">
        <f t="shared" si="1"/>
        <v>37.259959873888846</v>
      </c>
      <c r="J31" s="37">
        <v>45901</v>
      </c>
    </row>
    <row r="32" spans="1:10" ht="15.6" x14ac:dyDescent="0.3">
      <c r="A32" s="10">
        <v>4</v>
      </c>
      <c r="B32" s="1" t="s">
        <v>72</v>
      </c>
      <c r="C32" s="2" t="s">
        <v>14</v>
      </c>
      <c r="D32" s="2" t="s">
        <v>23</v>
      </c>
      <c r="E32" s="6">
        <v>13</v>
      </c>
      <c r="F32" s="17">
        <v>0.80763888888888902</v>
      </c>
      <c r="G32" s="18">
        <v>0.82468506944444442</v>
      </c>
      <c r="H32" s="8">
        <f t="shared" si="0"/>
        <v>1.7046180555555401E-2</v>
      </c>
      <c r="I32" s="9">
        <f t="shared" si="1"/>
        <v>31.776424337482212</v>
      </c>
      <c r="J32" s="37">
        <v>45901</v>
      </c>
    </row>
    <row r="33" spans="1:10" ht="15.6" x14ac:dyDescent="0.3">
      <c r="A33" s="10">
        <v>5</v>
      </c>
      <c r="B33" s="1" t="s">
        <v>136</v>
      </c>
      <c r="C33" s="2" t="s">
        <v>32</v>
      </c>
      <c r="D33" s="24" t="s">
        <v>23</v>
      </c>
      <c r="E33" s="6">
        <v>13</v>
      </c>
      <c r="F33" s="17">
        <v>0.81041666666666701</v>
      </c>
      <c r="G33" s="18">
        <v>0.82787974537037035</v>
      </c>
      <c r="H33" s="8">
        <f t="shared" si="0"/>
        <v>1.7463078703703339E-2</v>
      </c>
      <c r="I33" s="9">
        <f t="shared" si="1"/>
        <v>31.01782199216666</v>
      </c>
      <c r="J33" s="37">
        <v>45901</v>
      </c>
    </row>
    <row r="34" spans="1:10" ht="15.6" x14ac:dyDescent="0.3">
      <c r="A34" s="10">
        <v>1</v>
      </c>
      <c r="B34" s="1" t="s">
        <v>96</v>
      </c>
      <c r="C34" s="2" t="s">
        <v>30</v>
      </c>
      <c r="D34" s="2" t="s">
        <v>33</v>
      </c>
      <c r="E34" s="6">
        <v>4.3</v>
      </c>
      <c r="F34" s="17">
        <v>0.80416666666666703</v>
      </c>
      <c r="G34" s="18">
        <v>0.80903935185185183</v>
      </c>
      <c r="H34" s="8">
        <f t="shared" si="0"/>
        <v>4.8726851851847996E-3</v>
      </c>
      <c r="I34" s="9">
        <f t="shared" si="1"/>
        <v>36.769596199527847</v>
      </c>
      <c r="J34" s="37">
        <v>45901</v>
      </c>
    </row>
    <row r="35" spans="1:10" ht="15.6" x14ac:dyDescent="0.3">
      <c r="A35" s="10">
        <v>2</v>
      </c>
      <c r="B35" s="1" t="s">
        <v>60</v>
      </c>
      <c r="C35" s="2" t="s">
        <v>14</v>
      </c>
      <c r="D35" s="2" t="s">
        <v>33</v>
      </c>
      <c r="E35" s="6">
        <v>4.3</v>
      </c>
      <c r="F35" s="17">
        <v>0.80277777777777803</v>
      </c>
      <c r="G35" s="18">
        <v>0.80781747685185179</v>
      </c>
      <c r="H35" s="8">
        <f t="shared" si="0"/>
        <v>5.0396990740737557E-3</v>
      </c>
      <c r="I35" s="9">
        <f t="shared" si="1"/>
        <v>35.551064465013845</v>
      </c>
      <c r="J35" s="37">
        <v>45901</v>
      </c>
    </row>
    <row r="36" spans="1:10" ht="15.6" x14ac:dyDescent="0.3">
      <c r="A36" s="10">
        <v>3</v>
      </c>
      <c r="B36" s="1" t="s">
        <v>100</v>
      </c>
      <c r="C36" s="2" t="s">
        <v>99</v>
      </c>
      <c r="D36" s="2" t="s">
        <v>33</v>
      </c>
      <c r="E36" s="6">
        <v>4.3</v>
      </c>
      <c r="F36" s="17">
        <v>0.79305555555555596</v>
      </c>
      <c r="G36" s="18">
        <v>0.79862141203703707</v>
      </c>
      <c r="H36" s="8">
        <f t="shared" si="0"/>
        <v>5.5658564814811129E-3</v>
      </c>
      <c r="I36" s="9">
        <f t="shared" si="1"/>
        <v>32.190313793177289</v>
      </c>
      <c r="J36" s="37">
        <v>45901</v>
      </c>
    </row>
    <row r="37" spans="1:10" ht="15.6" x14ac:dyDescent="0.3">
      <c r="A37" s="10">
        <v>4</v>
      </c>
      <c r="B37" s="1" t="s">
        <v>57</v>
      </c>
      <c r="C37" s="2" t="s">
        <v>14</v>
      </c>
      <c r="D37" s="2" t="s">
        <v>33</v>
      </c>
      <c r="E37" s="6">
        <v>4.3</v>
      </c>
      <c r="F37" s="17">
        <v>0.79583333333333295</v>
      </c>
      <c r="G37" s="18">
        <v>0.80157418981481476</v>
      </c>
      <c r="H37" s="8">
        <f t="shared" si="0"/>
        <v>5.7408564814818153E-3</v>
      </c>
      <c r="I37" s="9">
        <f t="shared" si="1"/>
        <v>31.209048204671475</v>
      </c>
      <c r="J37" s="37">
        <v>45901</v>
      </c>
    </row>
    <row r="38" spans="1:10" ht="15.6" x14ac:dyDescent="0.3">
      <c r="A38" s="10">
        <v>5</v>
      </c>
      <c r="B38" s="1" t="s">
        <v>62</v>
      </c>
      <c r="C38" s="2" t="s">
        <v>41</v>
      </c>
      <c r="D38" s="2" t="s">
        <v>33</v>
      </c>
      <c r="E38" s="6">
        <v>4.3</v>
      </c>
      <c r="F38" s="17">
        <v>0.79513888888888895</v>
      </c>
      <c r="G38" s="18">
        <v>0.80108206018518524</v>
      </c>
      <c r="H38" s="8">
        <f t="shared" si="0"/>
        <v>5.9431712962962902E-3</v>
      </c>
      <c r="I38" s="9">
        <f t="shared" si="1"/>
        <v>30.14664355683658</v>
      </c>
      <c r="J38" s="37">
        <v>45901</v>
      </c>
    </row>
    <row r="39" spans="1:10" ht="15.6" x14ac:dyDescent="0.3">
      <c r="A39" s="10">
        <v>6</v>
      </c>
      <c r="B39" s="22" t="s">
        <v>91</v>
      </c>
      <c r="C39" s="23" t="s">
        <v>28</v>
      </c>
      <c r="D39" s="24" t="s">
        <v>33</v>
      </c>
      <c r="E39" s="6">
        <v>4.3</v>
      </c>
      <c r="F39" s="17">
        <v>0.79166666666666663</v>
      </c>
      <c r="G39" s="18">
        <v>0.7983072916666667</v>
      </c>
      <c r="H39" s="8">
        <f t="shared" si="0"/>
        <v>6.6406250000000666E-3</v>
      </c>
      <c r="I39" s="9">
        <f t="shared" si="1"/>
        <v>26.980392156862475</v>
      </c>
      <c r="J39" s="37">
        <v>45901</v>
      </c>
    </row>
    <row r="40" spans="1:10" ht="15.6" x14ac:dyDescent="0.3">
      <c r="A40" s="10">
        <v>7</v>
      </c>
      <c r="B40" s="1" t="s">
        <v>79</v>
      </c>
      <c r="C40" s="2" t="s">
        <v>14</v>
      </c>
      <c r="D40" s="2" t="s">
        <v>33</v>
      </c>
      <c r="E40" s="6">
        <v>4.3</v>
      </c>
      <c r="F40" s="17">
        <v>0.8</v>
      </c>
      <c r="G40" s="18">
        <v>0.80680798611111115</v>
      </c>
      <c r="H40" s="8">
        <f t="shared" si="0"/>
        <v>6.8079861111111084E-3</v>
      </c>
      <c r="I40" s="9">
        <f t="shared" si="1"/>
        <v>26.317131636660388</v>
      </c>
      <c r="J40" s="37">
        <v>45901</v>
      </c>
    </row>
    <row r="41" spans="1:10" ht="15.6" x14ac:dyDescent="0.3">
      <c r="A41" s="10">
        <v>8</v>
      </c>
      <c r="B41" s="22" t="s">
        <v>90</v>
      </c>
      <c r="C41" s="23" t="s">
        <v>14</v>
      </c>
      <c r="D41" s="24" t="s">
        <v>33</v>
      </c>
      <c r="E41" s="6">
        <v>4.3</v>
      </c>
      <c r="F41" s="17">
        <v>0.79374999999999996</v>
      </c>
      <c r="G41" s="18">
        <v>0.80170208333333326</v>
      </c>
      <c r="H41" s="8">
        <f t="shared" si="0"/>
        <v>7.9520833333333041E-3</v>
      </c>
      <c r="I41" s="9">
        <f t="shared" si="1"/>
        <v>22.530783337699845</v>
      </c>
      <c r="J41" s="37">
        <v>45901</v>
      </c>
    </row>
    <row r="42" spans="1:10" ht="15.6" x14ac:dyDescent="0.3">
      <c r="A42" s="10">
        <v>1</v>
      </c>
      <c r="B42" s="22" t="s">
        <v>115</v>
      </c>
      <c r="C42" s="23" t="s">
        <v>112</v>
      </c>
      <c r="D42" s="24" t="s">
        <v>26</v>
      </c>
      <c r="E42" s="6">
        <v>13</v>
      </c>
      <c r="F42" s="17">
        <v>0.81805555555555498</v>
      </c>
      <c r="G42" s="18">
        <v>0.83528657407407403</v>
      </c>
      <c r="H42" s="8">
        <f t="shared" si="0"/>
        <v>1.7231018518519048E-2</v>
      </c>
      <c r="I42" s="9">
        <f t="shared" si="1"/>
        <v>31.435557107927778</v>
      </c>
      <c r="J42" s="37">
        <v>45901</v>
      </c>
    </row>
    <row r="43" spans="1:10" ht="15.6" x14ac:dyDescent="0.3">
      <c r="A43" s="10">
        <v>1</v>
      </c>
      <c r="B43" s="1" t="s">
        <v>48</v>
      </c>
      <c r="C43" s="2" t="s">
        <v>25</v>
      </c>
      <c r="D43" s="2" t="s">
        <v>15</v>
      </c>
      <c r="E43" s="6">
        <v>13</v>
      </c>
      <c r="F43" s="17">
        <v>0.81527777777777799</v>
      </c>
      <c r="G43" s="18">
        <v>0.83216006944444454</v>
      </c>
      <c r="H43" s="8">
        <f t="shared" si="0"/>
        <v>1.6882291666666549E-2</v>
      </c>
      <c r="I43" s="9">
        <f t="shared" si="1"/>
        <v>32.084901585734784</v>
      </c>
      <c r="J43" s="37">
        <v>45901</v>
      </c>
    </row>
  </sheetData>
  <conditionalFormatting sqref="A1:J1 E25 F2:J43 E27 E29 E31 E33 E35 E37 E39 E41 E43 A2:A43">
    <cfRule type="dataBar" priority="4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{8F950C96-FF1B-4E15-84E3-B23F1DBDFEC0}</x14:id>
        </ext>
      </extLst>
    </cfRule>
  </conditionalFormatting>
  <conditionalFormatting sqref="E2 E4 E6 E8 E10 E12 E14 E16 E18 E20 E22">
    <cfRule type="dataBar" priority="3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{5D25AB8C-4A33-427D-9271-0545351921A9}</x14:id>
        </ext>
      </extLst>
    </cfRule>
  </conditionalFormatting>
  <conditionalFormatting sqref="E3 E5 E7 E9 E11 E13 E15 E17 E19 E21 E23">
    <cfRule type="dataBar" priority="2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{3ED3E289-BD83-4F84-8221-F76F3C196A00}</x14:id>
        </ext>
      </extLst>
    </cfRule>
  </conditionalFormatting>
  <conditionalFormatting sqref="E26 E24 E28 E30 E32 E34 E36 E38 E40 E42">
    <cfRule type="dataBar" priority="1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{DED89B0B-7DB2-4FA2-BB11-87081D9C74CD}</x14:id>
        </ext>
      </extLst>
    </cfRule>
  </conditionalFormatting>
  <conditionalFormatting sqref="F3:I3 F5 F7 F9 F11 F13 F15 F17 F19 F21 F23 F25 F27 F29 F31 F33 F35 F37 F39 F41 F43 G4:I43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{F6877516-9181-4792-9840-69848B0BF86D}</x14:id>
        </ext>
      </extLst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F950C96-FF1B-4E15-84E3-B23F1DBDFEC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A1:J1 E25 F2:J43 E27 E29 E31 E33 E35 E37 E39 E41 E43 A2:A43</xm:sqref>
        </x14:conditionalFormatting>
        <x14:conditionalFormatting xmlns:xm="http://schemas.microsoft.com/office/excel/2006/main">
          <x14:cfRule type="dataBar" id="{5D25AB8C-4A33-427D-9271-0545351921A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E2 E4 E6 E8 E10 E12 E14 E16 E18 E20 E22</xm:sqref>
        </x14:conditionalFormatting>
        <x14:conditionalFormatting xmlns:xm="http://schemas.microsoft.com/office/excel/2006/main">
          <x14:cfRule type="dataBar" id="{3ED3E289-BD83-4F84-8221-F76F3C196A0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E3 E5 E7 E9 E11 E13 E15 E17 E19 E21 E23</xm:sqref>
        </x14:conditionalFormatting>
        <x14:conditionalFormatting xmlns:xm="http://schemas.microsoft.com/office/excel/2006/main">
          <x14:cfRule type="dataBar" id="{DED89B0B-7DB2-4FA2-BB11-87081D9C74C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E26 E24 E28 E30 E32 E34 E36 E38 E40 E42</xm:sqref>
        </x14:conditionalFormatting>
        <x14:conditionalFormatting xmlns:xm="http://schemas.microsoft.com/office/excel/2006/main">
          <x14:cfRule type="dataBar" id="{F6877516-9181-4792-9840-69848B0BF86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F3:I3 F5 F7 F9 F11 F13 F15 F17 F19 F21 F23 F25 F27 F29 F31 F33 F35 F37 F39 F41 F43 G4:I43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17"/>
  <sheetViews>
    <sheetView topLeftCell="A19" zoomScaleNormal="100" workbookViewId="0">
      <selection activeCell="A39" sqref="A39:J39"/>
    </sheetView>
  </sheetViews>
  <sheetFormatPr defaultRowHeight="15.6" x14ac:dyDescent="0.3"/>
  <cols>
    <col min="1" max="1" width="10.109375" style="3" customWidth="1"/>
    <col min="2" max="2" width="26" style="22" customWidth="1"/>
    <col min="3" max="3" width="25.109375" style="23" customWidth="1"/>
    <col min="4" max="4" width="14.109375" style="23" customWidth="1"/>
    <col min="5" max="5" width="9.109375" style="4"/>
    <col min="6" max="6" width="10.6640625" style="4" bestFit="1" customWidth="1"/>
    <col min="7" max="7" width="11.88671875" style="4" customWidth="1"/>
    <col min="8" max="8" width="16.5546875" style="4" customWidth="1"/>
    <col min="9" max="9" width="8.44140625" style="4" customWidth="1"/>
    <col min="10" max="10" width="9.44140625" style="4" customWidth="1"/>
    <col min="11" max="11" width="18.5546875" customWidth="1"/>
    <col min="12" max="12" width="20" customWidth="1"/>
  </cols>
  <sheetData>
    <row r="1" spans="1:13" x14ac:dyDescent="0.3">
      <c r="A1" s="28" t="s">
        <v>129</v>
      </c>
      <c r="B1" s="27" t="s">
        <v>0</v>
      </c>
      <c r="C1" s="28" t="s">
        <v>7</v>
      </c>
      <c r="D1" s="28" t="s">
        <v>12</v>
      </c>
      <c r="E1" s="16" t="s">
        <v>3</v>
      </c>
      <c r="F1" s="16" t="s">
        <v>2</v>
      </c>
      <c r="G1" s="16" t="s">
        <v>5</v>
      </c>
      <c r="H1" s="16" t="s">
        <v>4</v>
      </c>
      <c r="I1" s="16" t="s">
        <v>6</v>
      </c>
      <c r="J1" s="15" t="s">
        <v>65</v>
      </c>
      <c r="K1" s="1"/>
      <c r="L1" s="2"/>
      <c r="M1" s="2"/>
    </row>
    <row r="2" spans="1:13" x14ac:dyDescent="0.3">
      <c r="A2" s="10">
        <v>1</v>
      </c>
      <c r="B2" s="1" t="s">
        <v>59</v>
      </c>
      <c r="C2" s="2" t="s">
        <v>14</v>
      </c>
      <c r="D2" s="2" t="s">
        <v>20</v>
      </c>
      <c r="E2" s="6">
        <v>4.3</v>
      </c>
      <c r="F2" s="17">
        <v>0.79722222222222205</v>
      </c>
      <c r="G2" s="18">
        <v>0.80205555555555563</v>
      </c>
      <c r="H2" s="8">
        <f t="shared" ref="H2:H39" si="0">IF(OR(E2="",F2="",G2=""),"",G2-F2)</f>
        <v>4.8333333333335782E-3</v>
      </c>
      <c r="I2" s="9">
        <f t="shared" ref="I2:I39" si="1">IF(OR(E2="",F2="",G2=""),"",E2/(H2)/24)</f>
        <v>37.068965517239498</v>
      </c>
      <c r="J2" s="37">
        <v>45908</v>
      </c>
      <c r="K2" s="1"/>
      <c r="L2" s="2"/>
      <c r="M2" s="2"/>
    </row>
    <row r="3" spans="1:13" x14ac:dyDescent="0.3">
      <c r="A3" s="10">
        <v>2</v>
      </c>
      <c r="B3" s="1" t="s">
        <v>82</v>
      </c>
      <c r="C3" s="2" t="s">
        <v>34</v>
      </c>
      <c r="D3" s="2" t="s">
        <v>20</v>
      </c>
      <c r="E3" s="6">
        <v>4.3</v>
      </c>
      <c r="F3" s="17">
        <v>0.79791666666666705</v>
      </c>
      <c r="G3" s="18">
        <v>0.80346354166666667</v>
      </c>
      <c r="H3" s="8">
        <f t="shared" si="0"/>
        <v>5.5468749999996181E-3</v>
      </c>
      <c r="I3" s="9">
        <f t="shared" si="1"/>
        <v>32.300469483570296</v>
      </c>
      <c r="J3" s="37">
        <v>45908</v>
      </c>
      <c r="K3" s="22"/>
      <c r="L3" s="23"/>
      <c r="M3" s="25"/>
    </row>
    <row r="4" spans="1:13" x14ac:dyDescent="0.3">
      <c r="A4" s="10">
        <v>3</v>
      </c>
      <c r="B4" s="1" t="s">
        <v>80</v>
      </c>
      <c r="C4" s="2" t="s">
        <v>113</v>
      </c>
      <c r="D4" s="2" t="s">
        <v>20</v>
      </c>
      <c r="E4" s="6">
        <v>4.3</v>
      </c>
      <c r="F4" s="17">
        <v>0.8</v>
      </c>
      <c r="G4" s="18">
        <v>0.80569479166666669</v>
      </c>
      <c r="H4" s="8">
        <f t="shared" si="0"/>
        <v>5.6947916666666432E-3</v>
      </c>
      <c r="I4" s="9">
        <f t="shared" si="1"/>
        <v>31.461496250228773</v>
      </c>
      <c r="J4" s="37">
        <v>45908</v>
      </c>
      <c r="K4" s="1"/>
      <c r="L4" s="2"/>
      <c r="M4" s="2"/>
    </row>
    <row r="5" spans="1:13" x14ac:dyDescent="0.3">
      <c r="A5" s="10">
        <v>4</v>
      </c>
      <c r="B5" s="19" t="s">
        <v>56</v>
      </c>
      <c r="C5" s="2" t="s">
        <v>14</v>
      </c>
      <c r="D5" s="2" t="s">
        <v>20</v>
      </c>
      <c r="E5" s="6">
        <v>4.3</v>
      </c>
      <c r="F5" s="17">
        <v>0.79861111111111105</v>
      </c>
      <c r="G5" s="18">
        <v>0.80439675925925935</v>
      </c>
      <c r="H5" s="8">
        <f t="shared" si="0"/>
        <v>5.7856481481483035E-3</v>
      </c>
      <c r="I5" s="9">
        <f t="shared" si="1"/>
        <v>30.967432183723261</v>
      </c>
      <c r="J5" s="37">
        <v>45908</v>
      </c>
      <c r="K5" s="1"/>
      <c r="L5" s="2"/>
      <c r="M5" s="2"/>
    </row>
    <row r="6" spans="1:13" x14ac:dyDescent="0.3">
      <c r="A6" s="10">
        <v>5</v>
      </c>
      <c r="B6" s="1" t="s">
        <v>92</v>
      </c>
      <c r="C6" s="2" t="s">
        <v>28</v>
      </c>
      <c r="D6" s="2" t="s">
        <v>20</v>
      </c>
      <c r="E6" s="6">
        <v>4.3</v>
      </c>
      <c r="F6" s="17">
        <v>0.79444444444444395</v>
      </c>
      <c r="G6" s="18">
        <v>0.80050011574074087</v>
      </c>
      <c r="H6" s="8">
        <f t="shared" si="0"/>
        <v>6.0556712962969161E-3</v>
      </c>
      <c r="I6" s="9">
        <f t="shared" si="1"/>
        <v>29.586590470362598</v>
      </c>
      <c r="J6" s="37">
        <v>45908</v>
      </c>
      <c r="K6" s="1"/>
      <c r="L6" s="2"/>
      <c r="M6" s="2"/>
    </row>
    <row r="7" spans="1:13" x14ac:dyDescent="0.3">
      <c r="A7" s="10">
        <v>6</v>
      </c>
      <c r="B7" s="1" t="s">
        <v>81</v>
      </c>
      <c r="C7" s="2" t="s">
        <v>14</v>
      </c>
      <c r="D7" s="2" t="s">
        <v>20</v>
      </c>
      <c r="E7" s="6">
        <v>4.3</v>
      </c>
      <c r="F7" s="17">
        <v>0.79513888888888895</v>
      </c>
      <c r="G7" s="18">
        <v>0.80174143518518526</v>
      </c>
      <c r="H7" s="8">
        <f t="shared" si="0"/>
        <v>6.6025462962963077E-3</v>
      </c>
      <c r="I7" s="9">
        <f t="shared" si="1"/>
        <v>27.13599551239346</v>
      </c>
      <c r="J7" s="37">
        <v>45908</v>
      </c>
      <c r="K7" s="1"/>
      <c r="L7" s="2"/>
      <c r="M7" s="2"/>
    </row>
    <row r="8" spans="1:13" x14ac:dyDescent="0.3">
      <c r="A8" s="10">
        <v>7</v>
      </c>
      <c r="B8" s="22" t="s">
        <v>86</v>
      </c>
      <c r="C8" s="23" t="s">
        <v>25</v>
      </c>
      <c r="D8" s="24" t="s">
        <v>20</v>
      </c>
      <c r="E8" s="6">
        <v>4.3</v>
      </c>
      <c r="F8" s="17">
        <v>0.79930555555555505</v>
      </c>
      <c r="G8" s="18">
        <v>0.80606099537037035</v>
      </c>
      <c r="H8" s="8">
        <f t="shared" si="0"/>
        <v>6.7554398148153005E-3</v>
      </c>
      <c r="I8" s="9">
        <f t="shared" si="1"/>
        <v>26.521835968953152</v>
      </c>
      <c r="J8" s="37">
        <v>45908</v>
      </c>
      <c r="K8" s="1"/>
      <c r="L8" s="2"/>
      <c r="M8" s="2"/>
    </row>
    <row r="9" spans="1:13" x14ac:dyDescent="0.3">
      <c r="A9" s="10">
        <v>8</v>
      </c>
      <c r="B9" s="1" t="s">
        <v>87</v>
      </c>
      <c r="C9" s="2" t="s">
        <v>14</v>
      </c>
      <c r="D9" s="2" t="s">
        <v>20</v>
      </c>
      <c r="E9" s="6">
        <v>4.3</v>
      </c>
      <c r="F9" s="17">
        <v>0.79652777777777795</v>
      </c>
      <c r="G9" s="18">
        <v>0.80361666666666665</v>
      </c>
      <c r="H9" s="8">
        <f t="shared" si="0"/>
        <v>7.0888888888887003E-3</v>
      </c>
      <c r="I9" s="9">
        <f t="shared" si="1"/>
        <v>25.274294670847066</v>
      </c>
      <c r="J9" s="37">
        <v>45908</v>
      </c>
      <c r="K9" s="1"/>
      <c r="L9" s="2"/>
      <c r="M9" s="2"/>
    </row>
    <row r="10" spans="1:13" x14ac:dyDescent="0.3">
      <c r="A10" s="10">
        <v>1</v>
      </c>
      <c r="B10" s="1" t="s">
        <v>119</v>
      </c>
      <c r="C10" s="2" t="s">
        <v>120</v>
      </c>
      <c r="D10" s="2" t="s">
        <v>24</v>
      </c>
      <c r="E10" s="6">
        <v>13</v>
      </c>
      <c r="F10" s="17">
        <v>0.80833333333333302</v>
      </c>
      <c r="G10" s="18">
        <v>0.82422106481481483</v>
      </c>
      <c r="H10" s="8">
        <f t="shared" si="0"/>
        <v>1.5887731481481815E-2</v>
      </c>
      <c r="I10" s="9">
        <f t="shared" si="1"/>
        <v>34.093392583957908</v>
      </c>
      <c r="J10" s="37">
        <v>45908</v>
      </c>
      <c r="K10" s="22"/>
      <c r="L10" s="23"/>
      <c r="M10" s="23"/>
    </row>
    <row r="11" spans="1:13" x14ac:dyDescent="0.3">
      <c r="A11" s="10">
        <v>1</v>
      </c>
      <c r="B11" s="1" t="s">
        <v>43</v>
      </c>
      <c r="C11" s="2" t="s">
        <v>32</v>
      </c>
      <c r="D11" s="2" t="s">
        <v>17</v>
      </c>
      <c r="E11" s="6">
        <v>13</v>
      </c>
      <c r="F11" s="17">
        <v>0.81111111111111101</v>
      </c>
      <c r="G11" s="18">
        <v>0.82270324074074075</v>
      </c>
      <c r="H11" s="8">
        <f t="shared" si="0"/>
        <v>1.1592129629629744E-2</v>
      </c>
      <c r="I11" s="9">
        <f t="shared" si="1"/>
        <v>46.727105715084008</v>
      </c>
      <c r="J11" s="37">
        <v>45908</v>
      </c>
      <c r="K11" s="1"/>
      <c r="L11" s="2"/>
      <c r="M11" s="2"/>
    </row>
    <row r="12" spans="1:13" x14ac:dyDescent="0.3">
      <c r="A12" s="10">
        <v>2</v>
      </c>
      <c r="B12" s="1" t="s">
        <v>98</v>
      </c>
      <c r="C12" s="2" t="s">
        <v>99</v>
      </c>
      <c r="D12" s="2" t="s">
        <v>17</v>
      </c>
      <c r="E12" s="6">
        <v>13</v>
      </c>
      <c r="F12" s="17">
        <v>0.80277777777777803</v>
      </c>
      <c r="G12" s="18">
        <v>0.81450914351851844</v>
      </c>
      <c r="H12" s="8">
        <f t="shared" si="0"/>
        <v>1.1731365740740407E-2</v>
      </c>
      <c r="I12" s="9">
        <f t="shared" si="1"/>
        <v>46.172515514163848</v>
      </c>
      <c r="J12" s="37">
        <v>45908</v>
      </c>
      <c r="K12" s="22"/>
      <c r="L12" s="23"/>
      <c r="M12" s="24"/>
    </row>
    <row r="13" spans="1:13" x14ac:dyDescent="0.3">
      <c r="A13" s="10">
        <v>3</v>
      </c>
      <c r="B13" s="1" t="s">
        <v>107</v>
      </c>
      <c r="C13" s="2" t="s">
        <v>32</v>
      </c>
      <c r="D13" s="2" t="s">
        <v>17</v>
      </c>
      <c r="E13" s="6">
        <v>13</v>
      </c>
      <c r="F13" s="17">
        <v>0.80138888888888904</v>
      </c>
      <c r="G13" s="18">
        <v>0.81372245370370366</v>
      </c>
      <c r="H13" s="8">
        <f t="shared" si="0"/>
        <v>1.2333564814814624E-2</v>
      </c>
      <c r="I13" s="9">
        <f t="shared" si="1"/>
        <v>43.918094630356713</v>
      </c>
      <c r="J13" s="37">
        <v>45908</v>
      </c>
      <c r="K13" s="1"/>
      <c r="L13" s="2"/>
      <c r="M13" s="2"/>
    </row>
    <row r="14" spans="1:13" x14ac:dyDescent="0.3">
      <c r="A14" s="10">
        <v>4</v>
      </c>
      <c r="B14" s="1" t="s">
        <v>125</v>
      </c>
      <c r="C14" s="2" t="s">
        <v>126</v>
      </c>
      <c r="D14" s="2" t="s">
        <v>17</v>
      </c>
      <c r="E14" s="6">
        <v>13</v>
      </c>
      <c r="F14" s="17">
        <v>0.81041666666666701</v>
      </c>
      <c r="G14" s="18">
        <v>0.82299837962962963</v>
      </c>
      <c r="H14" s="8">
        <f t="shared" si="0"/>
        <v>1.2581712962962621E-2</v>
      </c>
      <c r="I14" s="9">
        <f t="shared" si="1"/>
        <v>43.051901458982279</v>
      </c>
      <c r="J14" s="37">
        <v>45908</v>
      </c>
      <c r="K14" s="1"/>
      <c r="L14" s="2"/>
      <c r="M14" s="2"/>
    </row>
    <row r="15" spans="1:13" x14ac:dyDescent="0.3">
      <c r="A15" s="10">
        <v>5</v>
      </c>
      <c r="B15" s="1" t="s">
        <v>116</v>
      </c>
      <c r="C15" s="2" t="s">
        <v>117</v>
      </c>
      <c r="D15" s="2" t="s">
        <v>17</v>
      </c>
      <c r="E15" s="6">
        <v>13</v>
      </c>
      <c r="F15" s="17">
        <v>0.80416666666666703</v>
      </c>
      <c r="G15" s="18">
        <v>0.8169012731481482</v>
      </c>
      <c r="H15" s="8">
        <f t="shared" si="0"/>
        <v>1.273460648148117E-2</v>
      </c>
      <c r="I15" s="9">
        <f t="shared" si="1"/>
        <v>42.535014132895689</v>
      </c>
      <c r="J15" s="37">
        <v>45908</v>
      </c>
      <c r="K15" s="1"/>
      <c r="L15" s="2"/>
      <c r="M15" s="2"/>
    </row>
    <row r="16" spans="1:13" x14ac:dyDescent="0.3">
      <c r="A16" s="10">
        <v>6</v>
      </c>
      <c r="B16" s="1" t="s">
        <v>127</v>
      </c>
      <c r="C16" s="2" t="s">
        <v>123</v>
      </c>
      <c r="D16" s="2" t="s">
        <v>17</v>
      </c>
      <c r="E16" s="6">
        <v>13</v>
      </c>
      <c r="F16" s="17">
        <v>0.80972222222222201</v>
      </c>
      <c r="G16" s="18">
        <v>0.82249027777777783</v>
      </c>
      <c r="H16" s="8">
        <f t="shared" si="0"/>
        <v>1.2768055555555824E-2</v>
      </c>
      <c r="I16" s="9">
        <f t="shared" si="1"/>
        <v>42.423583161099948</v>
      </c>
      <c r="J16" s="37">
        <v>45908</v>
      </c>
      <c r="K16" s="19"/>
      <c r="L16" s="2"/>
      <c r="M16" s="2"/>
    </row>
    <row r="17" spans="1:13" x14ac:dyDescent="0.3">
      <c r="A17" s="10">
        <v>7</v>
      </c>
      <c r="B17" s="1" t="s">
        <v>74</v>
      </c>
      <c r="C17" s="2" t="s">
        <v>75</v>
      </c>
      <c r="D17" s="2" t="s">
        <v>17</v>
      </c>
      <c r="E17" s="6">
        <v>13</v>
      </c>
      <c r="F17" s="17">
        <v>0.8125</v>
      </c>
      <c r="G17" s="18">
        <v>0.82534652777777784</v>
      </c>
      <c r="H17" s="8">
        <f t="shared" si="0"/>
        <v>1.2846527777777839E-2</v>
      </c>
      <c r="I17" s="9">
        <f t="shared" si="1"/>
        <v>42.164441321152296</v>
      </c>
      <c r="J17" s="37">
        <v>45908</v>
      </c>
      <c r="K17" s="1"/>
      <c r="L17" s="2"/>
      <c r="M17" s="2"/>
    </row>
    <row r="18" spans="1:13" x14ac:dyDescent="0.3">
      <c r="A18" s="10">
        <v>8</v>
      </c>
      <c r="B18" s="1" t="s">
        <v>42</v>
      </c>
      <c r="C18" s="2" t="s">
        <v>44</v>
      </c>
      <c r="D18" s="2" t="s">
        <v>17</v>
      </c>
      <c r="E18" s="6">
        <v>13</v>
      </c>
      <c r="F18" s="17">
        <v>0.80069444444444404</v>
      </c>
      <c r="G18" s="18">
        <v>0.81376562500000005</v>
      </c>
      <c r="H18" s="8">
        <f t="shared" si="0"/>
        <v>1.3071180555556006E-2</v>
      </c>
      <c r="I18" s="9">
        <f t="shared" si="1"/>
        <v>41.43976623721467</v>
      </c>
      <c r="J18" s="37">
        <v>45908</v>
      </c>
      <c r="K18" s="1"/>
      <c r="L18" s="2"/>
      <c r="M18" s="2"/>
    </row>
    <row r="19" spans="1:13" x14ac:dyDescent="0.3">
      <c r="A19" s="10">
        <v>9</v>
      </c>
      <c r="B19" s="1" t="s">
        <v>47</v>
      </c>
      <c r="C19" s="2" t="s">
        <v>19</v>
      </c>
      <c r="D19" s="2" t="s">
        <v>17</v>
      </c>
      <c r="E19" s="6">
        <v>13</v>
      </c>
      <c r="F19" s="17">
        <v>0.80208333333333304</v>
      </c>
      <c r="G19" s="18">
        <v>0.81531030092592593</v>
      </c>
      <c r="H19" s="8">
        <f t="shared" si="0"/>
        <v>1.3226967592592898E-2</v>
      </c>
      <c r="I19" s="9">
        <f t="shared" si="1"/>
        <v>40.951689257180917</v>
      </c>
      <c r="J19" s="37">
        <v>45908</v>
      </c>
      <c r="K19" s="1"/>
      <c r="L19" s="2"/>
      <c r="M19" s="2"/>
    </row>
    <row r="20" spans="1:13" x14ac:dyDescent="0.3">
      <c r="A20" s="10">
        <v>10</v>
      </c>
      <c r="B20" s="1" t="s">
        <v>85</v>
      </c>
      <c r="C20" s="2" t="s">
        <v>28</v>
      </c>
      <c r="D20" s="2" t="s">
        <v>17</v>
      </c>
      <c r="E20" s="6">
        <v>13</v>
      </c>
      <c r="F20" s="17">
        <v>0.80555555555555558</v>
      </c>
      <c r="G20" s="18">
        <v>0.81885266203703699</v>
      </c>
      <c r="H20" s="8">
        <f t="shared" si="0"/>
        <v>1.3297106481481413E-2</v>
      </c>
      <c r="I20" s="9">
        <f t="shared" si="1"/>
        <v>40.735679406721594</v>
      </c>
      <c r="J20" s="37">
        <v>45908</v>
      </c>
      <c r="K20" s="1"/>
      <c r="L20" s="2"/>
      <c r="M20" s="2"/>
    </row>
    <row r="21" spans="1:13" x14ac:dyDescent="0.3">
      <c r="A21" s="10">
        <v>11</v>
      </c>
      <c r="B21" s="22" t="s">
        <v>121</v>
      </c>
      <c r="C21" s="23" t="s">
        <v>64</v>
      </c>
      <c r="D21" s="23" t="s">
        <v>17</v>
      </c>
      <c r="E21" s="6">
        <v>13</v>
      </c>
      <c r="F21" s="17">
        <v>0.813194444444444</v>
      </c>
      <c r="G21" s="18">
        <v>0.82685694444444446</v>
      </c>
      <c r="H21" s="8">
        <f t="shared" si="0"/>
        <v>1.3662500000000466E-2</v>
      </c>
      <c r="I21" s="9">
        <f t="shared" si="1"/>
        <v>39.646233607805904</v>
      </c>
      <c r="J21" s="37">
        <v>45908</v>
      </c>
      <c r="K21" s="1"/>
      <c r="L21" s="2"/>
      <c r="M21" s="2"/>
    </row>
    <row r="22" spans="1:13" x14ac:dyDescent="0.3">
      <c r="A22" s="10">
        <v>12</v>
      </c>
      <c r="B22" s="22" t="s">
        <v>122</v>
      </c>
      <c r="C22" s="23" t="s">
        <v>123</v>
      </c>
      <c r="D22" s="25" t="s">
        <v>17</v>
      </c>
      <c r="E22" s="6">
        <v>13</v>
      </c>
      <c r="F22" s="17">
        <v>0.81666666666666698</v>
      </c>
      <c r="G22" s="18">
        <v>0.83045543981481484</v>
      </c>
      <c r="H22" s="8">
        <f t="shared" si="0"/>
        <v>1.3788773148147859E-2</v>
      </c>
      <c r="I22" s="9">
        <f t="shared" si="1"/>
        <v>39.283166156042292</v>
      </c>
      <c r="J22" s="37">
        <v>45908</v>
      </c>
      <c r="K22" s="1"/>
      <c r="L22" s="2"/>
      <c r="M22" s="2"/>
    </row>
    <row r="23" spans="1:13" x14ac:dyDescent="0.3">
      <c r="A23" s="10">
        <v>13</v>
      </c>
      <c r="B23" s="19" t="s">
        <v>73</v>
      </c>
      <c r="C23" s="2" t="s">
        <v>14</v>
      </c>
      <c r="D23" s="2" t="s">
        <v>17</v>
      </c>
      <c r="E23" s="6">
        <v>13</v>
      </c>
      <c r="F23" s="17">
        <v>0.81527777777777799</v>
      </c>
      <c r="G23" s="18">
        <v>0.829392824074074</v>
      </c>
      <c r="H23" s="8">
        <f t="shared" si="0"/>
        <v>1.4115046296296008E-2</v>
      </c>
      <c r="I23" s="9">
        <f t="shared" si="1"/>
        <v>38.375125047149709</v>
      </c>
      <c r="J23" s="37">
        <v>45908</v>
      </c>
      <c r="K23" s="1"/>
      <c r="L23" s="2"/>
      <c r="M23" s="2"/>
    </row>
    <row r="24" spans="1:13" x14ac:dyDescent="0.3">
      <c r="A24" s="10">
        <v>14</v>
      </c>
      <c r="B24" s="1" t="s">
        <v>104</v>
      </c>
      <c r="C24" s="2" t="s">
        <v>128</v>
      </c>
      <c r="D24" s="2" t="s">
        <v>17</v>
      </c>
      <c r="E24" s="6">
        <v>13</v>
      </c>
      <c r="F24" s="17">
        <v>0.80625000000000002</v>
      </c>
      <c r="G24" s="18">
        <v>0.82134722222222212</v>
      </c>
      <c r="H24" s="8">
        <f t="shared" si="0"/>
        <v>1.5097222222222095E-2</v>
      </c>
      <c r="I24" s="9">
        <f t="shared" si="1"/>
        <v>35.878564857406005</v>
      </c>
      <c r="J24" s="37">
        <v>45908</v>
      </c>
      <c r="K24" s="1"/>
      <c r="L24" s="2"/>
      <c r="M24" s="2"/>
    </row>
    <row r="25" spans="1:13" x14ac:dyDescent="0.3">
      <c r="A25" s="10">
        <v>15</v>
      </c>
      <c r="B25" s="22" t="s">
        <v>77</v>
      </c>
      <c r="C25" s="23" t="s">
        <v>14</v>
      </c>
      <c r="D25" s="24" t="s">
        <v>17</v>
      </c>
      <c r="E25" s="6">
        <v>13</v>
      </c>
      <c r="F25" s="17">
        <v>0.80694444444444402</v>
      </c>
      <c r="G25" s="18">
        <v>0.82247789351851852</v>
      </c>
      <c r="H25" s="8">
        <f t="shared" si="0"/>
        <v>1.5533449074074501E-2</v>
      </c>
      <c r="I25" s="9">
        <f t="shared" si="1"/>
        <v>34.870984807277246</v>
      </c>
      <c r="J25" s="37">
        <v>45908</v>
      </c>
      <c r="K25" s="1"/>
      <c r="L25" s="2"/>
      <c r="M25" s="2"/>
    </row>
    <row r="26" spans="1:13" x14ac:dyDescent="0.3">
      <c r="A26" s="10">
        <v>16</v>
      </c>
      <c r="B26" s="1" t="s">
        <v>88</v>
      </c>
      <c r="C26" s="2" t="s">
        <v>89</v>
      </c>
      <c r="D26" s="2" t="s">
        <v>17</v>
      </c>
      <c r="E26" s="6">
        <v>13</v>
      </c>
      <c r="F26" s="17">
        <v>0.80902777777777801</v>
      </c>
      <c r="G26" s="18">
        <v>0.82623402777777777</v>
      </c>
      <c r="H26" s="8">
        <f t="shared" si="0"/>
        <v>1.7206249999999756E-2</v>
      </c>
      <c r="I26" s="9">
        <f t="shared" si="1"/>
        <v>31.480808814626911</v>
      </c>
      <c r="J26" s="37">
        <v>45908</v>
      </c>
      <c r="K26" s="1"/>
      <c r="L26" s="2"/>
      <c r="M26" s="2"/>
    </row>
    <row r="27" spans="1:13" x14ac:dyDescent="0.3">
      <c r="A27" s="10">
        <v>1</v>
      </c>
      <c r="B27" s="1" t="s">
        <v>21</v>
      </c>
      <c r="C27" s="2" t="s">
        <v>22</v>
      </c>
      <c r="D27" s="2" t="s">
        <v>23</v>
      </c>
      <c r="E27" s="6">
        <v>13</v>
      </c>
      <c r="F27" s="17">
        <v>0.81597222222222199</v>
      </c>
      <c r="G27" s="18">
        <v>0.82822511574074065</v>
      </c>
      <c r="H27" s="8">
        <f t="shared" si="0"/>
        <v>1.2252893518518659E-2</v>
      </c>
      <c r="I27" s="9">
        <f t="shared" si="1"/>
        <v>44.207245076275882</v>
      </c>
      <c r="J27" s="37">
        <v>45908</v>
      </c>
      <c r="K27" s="1"/>
      <c r="L27" s="2"/>
      <c r="M27" s="2"/>
    </row>
    <row r="28" spans="1:13" x14ac:dyDescent="0.3">
      <c r="A28" s="10">
        <v>2</v>
      </c>
      <c r="B28" s="22" t="s">
        <v>16</v>
      </c>
      <c r="C28" s="23" t="s">
        <v>14</v>
      </c>
      <c r="D28" s="24" t="s">
        <v>23</v>
      </c>
      <c r="E28" s="6">
        <v>13</v>
      </c>
      <c r="F28" s="17">
        <v>0.81736111111111109</v>
      </c>
      <c r="G28" s="18">
        <v>0.8307723379629629</v>
      </c>
      <c r="H28" s="8">
        <f t="shared" si="0"/>
        <v>1.341122685185181E-2</v>
      </c>
      <c r="I28" s="9">
        <f t="shared" si="1"/>
        <v>40.389046628636656</v>
      </c>
      <c r="J28" s="37">
        <v>45908</v>
      </c>
      <c r="K28" s="1"/>
      <c r="L28" s="2"/>
      <c r="M28" s="2"/>
    </row>
    <row r="29" spans="1:13" x14ac:dyDescent="0.3">
      <c r="A29" s="10">
        <v>3</v>
      </c>
      <c r="B29" s="1" t="s">
        <v>83</v>
      </c>
      <c r="C29" s="2" t="s">
        <v>84</v>
      </c>
      <c r="D29" s="2" t="s">
        <v>23</v>
      </c>
      <c r="E29" s="6">
        <v>13</v>
      </c>
      <c r="F29" s="17">
        <v>0.80763888888888902</v>
      </c>
      <c r="G29" s="18">
        <v>0.82117037037037033</v>
      </c>
      <c r="H29" s="8">
        <f t="shared" si="0"/>
        <v>1.3531481481481311E-2</v>
      </c>
      <c r="I29" s="9">
        <f t="shared" si="1"/>
        <v>40.030108115506188</v>
      </c>
      <c r="J29" s="37">
        <v>45908</v>
      </c>
      <c r="K29" s="1"/>
      <c r="L29" s="2"/>
      <c r="M29" s="2"/>
    </row>
    <row r="30" spans="1:13" x14ac:dyDescent="0.3">
      <c r="A30" s="10">
        <v>4</v>
      </c>
      <c r="B30" s="19" t="s">
        <v>118</v>
      </c>
      <c r="C30" s="2" t="s">
        <v>35</v>
      </c>
      <c r="D30" s="2" t="s">
        <v>23</v>
      </c>
      <c r="E30" s="6">
        <v>13</v>
      </c>
      <c r="F30" s="17">
        <v>0.80486111111111114</v>
      </c>
      <c r="G30" s="18">
        <v>0.81859710648148143</v>
      </c>
      <c r="H30" s="8">
        <f t="shared" si="0"/>
        <v>1.3735995370370291E-2</v>
      </c>
      <c r="I30" s="9">
        <f t="shared" si="1"/>
        <v>39.434103758879225</v>
      </c>
      <c r="J30" s="37">
        <v>45908</v>
      </c>
      <c r="K30" s="1"/>
      <c r="L30" s="2"/>
      <c r="M30" s="2"/>
    </row>
    <row r="31" spans="1:13" x14ac:dyDescent="0.3">
      <c r="A31" s="10">
        <v>5</v>
      </c>
      <c r="B31" s="22" t="s">
        <v>45</v>
      </c>
      <c r="C31" s="23" t="s">
        <v>25</v>
      </c>
      <c r="D31" s="25" t="s">
        <v>23</v>
      </c>
      <c r="E31" s="6">
        <v>13</v>
      </c>
      <c r="F31" s="17">
        <v>0.81458333333333299</v>
      </c>
      <c r="G31" s="18">
        <v>0.82889756944444448</v>
      </c>
      <c r="H31" s="8">
        <f t="shared" si="0"/>
        <v>1.4314236111111489E-2</v>
      </c>
      <c r="I31" s="9">
        <f t="shared" si="1"/>
        <v>37.841115827773407</v>
      </c>
      <c r="J31" s="37">
        <v>45908</v>
      </c>
      <c r="K31" s="1"/>
      <c r="L31" s="2"/>
      <c r="M31" s="2"/>
    </row>
    <row r="32" spans="1:13" x14ac:dyDescent="0.3">
      <c r="A32" s="10">
        <v>6</v>
      </c>
      <c r="B32" s="1" t="s">
        <v>124</v>
      </c>
      <c r="C32" s="2" t="s">
        <v>22</v>
      </c>
      <c r="D32" s="24" t="s">
        <v>23</v>
      </c>
      <c r="E32" s="6">
        <v>13</v>
      </c>
      <c r="F32" s="17">
        <v>0.811805555555556</v>
      </c>
      <c r="G32" s="18">
        <v>0.82623402777777777</v>
      </c>
      <c r="H32" s="8">
        <f t="shared" si="0"/>
        <v>1.4428472222221767E-2</v>
      </c>
      <c r="I32" s="9">
        <f t="shared" si="1"/>
        <v>37.54151224912281</v>
      </c>
      <c r="J32" s="37">
        <v>45908</v>
      </c>
      <c r="K32" s="1"/>
      <c r="L32" s="2"/>
      <c r="M32" s="2"/>
    </row>
    <row r="33" spans="1:13" x14ac:dyDescent="0.3">
      <c r="A33" s="10">
        <v>7</v>
      </c>
      <c r="B33" s="1" t="s">
        <v>72</v>
      </c>
      <c r="C33" s="2" t="s">
        <v>14</v>
      </c>
      <c r="D33" s="2" t="s">
        <v>23</v>
      </c>
      <c r="E33" s="6">
        <v>13</v>
      </c>
      <c r="F33" s="17">
        <v>0.80347222222222203</v>
      </c>
      <c r="G33" s="18">
        <v>0.82034317129629619</v>
      </c>
      <c r="H33" s="8">
        <f t="shared" si="0"/>
        <v>1.687094907407416E-2</v>
      </c>
      <c r="I33" s="9">
        <f t="shared" si="1"/>
        <v>32.106472747229965</v>
      </c>
      <c r="J33" s="37">
        <v>45908</v>
      </c>
      <c r="K33" s="1"/>
      <c r="L33" s="2"/>
      <c r="M33" s="2"/>
    </row>
    <row r="34" spans="1:13" x14ac:dyDescent="0.3">
      <c r="A34" s="10">
        <v>1</v>
      </c>
      <c r="B34" s="1" t="s">
        <v>100</v>
      </c>
      <c r="C34" s="2" t="s">
        <v>99</v>
      </c>
      <c r="D34" s="2" t="s">
        <v>33</v>
      </c>
      <c r="E34" s="6">
        <v>4.3</v>
      </c>
      <c r="F34" s="17">
        <v>0.79166666666666663</v>
      </c>
      <c r="G34" s="18">
        <v>0.79705601851851848</v>
      </c>
      <c r="H34" s="8">
        <f t="shared" si="0"/>
        <v>5.3893518518518535E-3</v>
      </c>
      <c r="I34" s="9">
        <f t="shared" si="1"/>
        <v>33.244566617988134</v>
      </c>
      <c r="J34" s="37">
        <v>45908</v>
      </c>
      <c r="K34" s="22"/>
      <c r="L34" s="23"/>
      <c r="M34" s="24"/>
    </row>
    <row r="35" spans="1:13" x14ac:dyDescent="0.3">
      <c r="A35" s="10">
        <v>2</v>
      </c>
      <c r="B35" s="1" t="s">
        <v>62</v>
      </c>
      <c r="C35" s="2" t="s">
        <v>41</v>
      </c>
      <c r="D35" s="2" t="s">
        <v>33</v>
      </c>
      <c r="E35" s="6">
        <v>4.3</v>
      </c>
      <c r="F35" s="17">
        <v>0.79374999999999996</v>
      </c>
      <c r="G35" s="18">
        <v>0.79943182870370377</v>
      </c>
      <c r="H35" s="8">
        <f t="shared" si="0"/>
        <v>5.6818287037038173E-3</v>
      </c>
      <c r="I35" s="9">
        <f t="shared" si="1"/>
        <v>31.533274938379112</v>
      </c>
      <c r="J35" s="37">
        <v>45908</v>
      </c>
      <c r="K35" s="1"/>
      <c r="L35" s="2"/>
      <c r="M35" s="2"/>
    </row>
    <row r="36" spans="1:13" x14ac:dyDescent="0.3">
      <c r="A36" s="10">
        <v>3</v>
      </c>
      <c r="B36" s="1" t="s">
        <v>79</v>
      </c>
      <c r="C36" s="2" t="s">
        <v>14</v>
      </c>
      <c r="D36" s="2" t="s">
        <v>33</v>
      </c>
      <c r="E36" s="6">
        <v>4.3</v>
      </c>
      <c r="F36" s="17">
        <v>0.79236111111111107</v>
      </c>
      <c r="G36" s="18">
        <v>0.79874444444444448</v>
      </c>
      <c r="H36" s="8">
        <f t="shared" si="0"/>
        <v>6.3833333333334075E-3</v>
      </c>
      <c r="I36" s="9">
        <f t="shared" si="1"/>
        <v>28.067885117493145</v>
      </c>
      <c r="J36" s="37">
        <v>45908</v>
      </c>
      <c r="K36" s="1"/>
      <c r="L36" s="2"/>
      <c r="M36" s="2"/>
    </row>
    <row r="37" spans="1:13" x14ac:dyDescent="0.3">
      <c r="A37" s="10">
        <v>4</v>
      </c>
      <c r="B37" s="22" t="s">
        <v>91</v>
      </c>
      <c r="C37" s="23" t="s">
        <v>28</v>
      </c>
      <c r="D37" s="24" t="s">
        <v>33</v>
      </c>
      <c r="E37" s="6">
        <v>4.3</v>
      </c>
      <c r="F37" s="17">
        <v>0.79305555555555596</v>
      </c>
      <c r="G37" s="18">
        <v>0.79950659722222217</v>
      </c>
      <c r="H37" s="8">
        <f t="shared" si="0"/>
        <v>6.4510416666662129E-3</v>
      </c>
      <c r="I37" s="9">
        <f t="shared" si="1"/>
        <v>27.773292426935587</v>
      </c>
      <c r="J37" s="37">
        <v>45908</v>
      </c>
      <c r="K37" s="1"/>
      <c r="L37" s="2"/>
      <c r="M37" s="2"/>
    </row>
    <row r="38" spans="1:13" x14ac:dyDescent="0.3">
      <c r="A38" s="10">
        <v>5</v>
      </c>
      <c r="B38" s="22" t="s">
        <v>90</v>
      </c>
      <c r="C38" s="23" t="s">
        <v>14</v>
      </c>
      <c r="D38" s="24" t="s">
        <v>33</v>
      </c>
      <c r="E38" s="6">
        <v>4.3</v>
      </c>
      <c r="F38" s="17">
        <v>0.79583333333333295</v>
      </c>
      <c r="G38" s="18">
        <v>0.80310891203703705</v>
      </c>
      <c r="H38" s="8">
        <f t="shared" si="0"/>
        <v>7.2755787037040998E-3</v>
      </c>
      <c r="I38" s="9">
        <f t="shared" si="1"/>
        <v>24.625761600991325</v>
      </c>
      <c r="J38" s="37">
        <v>45908</v>
      </c>
      <c r="K38" s="1"/>
      <c r="L38" s="2"/>
      <c r="M38" s="2"/>
    </row>
    <row r="39" spans="1:13" x14ac:dyDescent="0.3">
      <c r="A39" s="10">
        <v>1</v>
      </c>
      <c r="B39" s="1" t="s">
        <v>48</v>
      </c>
      <c r="C39" s="2" t="s">
        <v>25</v>
      </c>
      <c r="D39" s="2" t="s">
        <v>15</v>
      </c>
      <c r="E39" s="6">
        <v>13</v>
      </c>
      <c r="F39" s="17">
        <v>0.81388888888888899</v>
      </c>
      <c r="G39" s="18">
        <v>0.83072916666666663</v>
      </c>
      <c r="H39" s="8">
        <f t="shared" si="0"/>
        <v>1.6840277777777635E-2</v>
      </c>
      <c r="I39" s="9">
        <f t="shared" si="1"/>
        <v>32.164948453608524</v>
      </c>
      <c r="J39" s="37">
        <v>45908</v>
      </c>
      <c r="K39" s="1"/>
      <c r="L39" s="2"/>
      <c r="M39" s="2"/>
    </row>
    <row r="40" spans="1:13" x14ac:dyDescent="0.3">
      <c r="A40" s="10"/>
      <c r="D40" s="25"/>
      <c r="E40" s="6"/>
      <c r="F40" s="17"/>
      <c r="G40" s="18"/>
      <c r="H40" s="8"/>
      <c r="I40" s="9"/>
      <c r="J40" s="37"/>
      <c r="K40" s="1"/>
      <c r="L40" s="2"/>
      <c r="M40" s="2"/>
    </row>
    <row r="41" spans="1:13" x14ac:dyDescent="0.3">
      <c r="A41" s="10"/>
      <c r="D41" s="25"/>
      <c r="E41" s="6"/>
      <c r="F41" s="17"/>
      <c r="G41" s="18"/>
      <c r="H41" s="8"/>
      <c r="I41" s="9"/>
      <c r="J41" s="37"/>
      <c r="K41" s="19"/>
      <c r="L41" s="2"/>
      <c r="M41" s="2"/>
    </row>
    <row r="42" spans="1:13" x14ac:dyDescent="0.3">
      <c r="A42" s="10"/>
      <c r="D42" s="24"/>
      <c r="E42" s="6"/>
      <c r="F42" s="17"/>
      <c r="G42" s="18"/>
      <c r="H42" s="8"/>
      <c r="I42" s="9"/>
      <c r="J42" s="37"/>
      <c r="K42" s="1"/>
      <c r="L42" s="2"/>
      <c r="M42" s="2"/>
    </row>
    <row r="43" spans="1:13" x14ac:dyDescent="0.3">
      <c r="A43" s="10"/>
      <c r="B43" s="1"/>
      <c r="C43" s="2"/>
      <c r="D43" s="2"/>
      <c r="E43" s="6"/>
      <c r="F43" s="17"/>
      <c r="G43" s="18"/>
      <c r="H43" s="8"/>
      <c r="I43" s="9"/>
      <c r="J43" s="37"/>
      <c r="K43" s="19"/>
      <c r="L43" s="2"/>
      <c r="M43" s="2"/>
    </row>
    <row r="44" spans="1:13" x14ac:dyDescent="0.3">
      <c r="A44" s="10"/>
      <c r="B44" s="1"/>
      <c r="C44" s="2"/>
      <c r="D44" s="24"/>
      <c r="E44" s="6"/>
      <c r="F44" s="17"/>
      <c r="G44" s="18"/>
      <c r="H44" s="8"/>
      <c r="I44" s="9"/>
      <c r="J44" s="37"/>
      <c r="K44" s="1"/>
      <c r="L44" s="2"/>
      <c r="M44" s="2"/>
    </row>
    <row r="45" spans="1:13" x14ac:dyDescent="0.3">
      <c r="A45" s="10"/>
      <c r="D45" s="2"/>
      <c r="E45" s="6"/>
      <c r="F45" s="17"/>
      <c r="G45" s="18"/>
      <c r="H45" s="8"/>
      <c r="I45" s="9"/>
      <c r="J45" s="37"/>
      <c r="K45" s="1"/>
      <c r="L45" s="2"/>
      <c r="M45" s="2"/>
    </row>
    <row r="46" spans="1:13" x14ac:dyDescent="0.3">
      <c r="A46" s="10"/>
      <c r="D46" s="2"/>
      <c r="E46" s="6"/>
      <c r="F46" s="17"/>
      <c r="G46" s="18"/>
      <c r="H46" s="8"/>
      <c r="I46" s="9"/>
      <c r="J46" s="37"/>
      <c r="K46" s="1"/>
      <c r="L46" s="2"/>
      <c r="M46" s="2"/>
    </row>
    <row r="47" spans="1:13" x14ac:dyDescent="0.3">
      <c r="A47" s="10"/>
      <c r="B47" s="1"/>
      <c r="C47" s="2"/>
      <c r="D47" s="2"/>
      <c r="E47" s="6"/>
      <c r="F47" s="17"/>
      <c r="G47" s="18"/>
      <c r="H47" s="8"/>
      <c r="I47" s="9"/>
      <c r="J47" s="37"/>
      <c r="K47" s="20"/>
      <c r="L47" s="26"/>
      <c r="M47" s="21"/>
    </row>
    <row r="48" spans="1:13" x14ac:dyDescent="0.3">
      <c r="A48" s="10"/>
      <c r="B48" s="1"/>
      <c r="C48" s="2"/>
      <c r="D48" s="2"/>
      <c r="E48" s="6"/>
      <c r="F48" s="17"/>
      <c r="G48" s="18"/>
      <c r="H48" s="8"/>
      <c r="I48" s="9"/>
      <c r="J48" s="37"/>
      <c r="K48" s="1"/>
      <c r="L48" s="2"/>
      <c r="M48" s="2"/>
    </row>
    <row r="49" spans="1:13" x14ac:dyDescent="0.3">
      <c r="A49" s="10"/>
      <c r="B49" s="1"/>
      <c r="C49" s="2"/>
      <c r="D49" s="2"/>
      <c r="E49" s="6"/>
      <c r="F49" s="17"/>
      <c r="G49" s="18"/>
      <c r="H49" s="8"/>
      <c r="I49" s="9"/>
      <c r="J49" s="37"/>
      <c r="K49" s="1"/>
      <c r="L49" s="2"/>
      <c r="M49" s="2"/>
    </row>
    <row r="50" spans="1:13" x14ac:dyDescent="0.3">
      <c r="A50" s="10"/>
      <c r="B50" s="1"/>
      <c r="C50" s="2"/>
      <c r="D50" s="2"/>
      <c r="E50" s="6"/>
      <c r="F50" s="17"/>
      <c r="G50" s="18"/>
      <c r="H50" s="8"/>
      <c r="I50" s="9"/>
      <c r="J50" s="37"/>
      <c r="K50" s="1"/>
      <c r="L50" s="2"/>
      <c r="M50" s="2"/>
    </row>
    <row r="51" spans="1:13" x14ac:dyDescent="0.3">
      <c r="A51" s="10"/>
      <c r="D51" s="24"/>
      <c r="E51" s="6"/>
      <c r="F51" s="17"/>
      <c r="G51" s="18"/>
      <c r="H51" s="8"/>
      <c r="I51" s="9"/>
      <c r="J51" s="37"/>
      <c r="K51" s="1"/>
      <c r="L51" s="2"/>
      <c r="M51" s="2"/>
    </row>
    <row r="52" spans="1:13" x14ac:dyDescent="0.3">
      <c r="A52" s="10"/>
      <c r="B52" s="1"/>
      <c r="C52" s="2"/>
      <c r="D52" s="2"/>
      <c r="E52" s="6"/>
      <c r="F52" s="17"/>
      <c r="G52" s="18"/>
      <c r="H52" s="8"/>
      <c r="I52" s="9"/>
      <c r="J52" s="37"/>
      <c r="K52" s="1"/>
      <c r="L52" s="2"/>
      <c r="M52" s="2"/>
    </row>
    <row r="53" spans="1:13" x14ac:dyDescent="0.3">
      <c r="A53" s="10"/>
      <c r="B53" s="1"/>
      <c r="C53" s="2"/>
      <c r="D53" s="2"/>
      <c r="E53" s="6"/>
      <c r="F53" s="17"/>
      <c r="G53" s="18"/>
      <c r="H53" s="8"/>
      <c r="I53" s="9"/>
      <c r="K53" s="19"/>
      <c r="L53" s="2"/>
      <c r="M53" s="2"/>
    </row>
    <row r="54" spans="1:13" x14ac:dyDescent="0.3">
      <c r="A54" s="10"/>
      <c r="B54" s="1"/>
      <c r="C54" s="2"/>
      <c r="D54" s="2"/>
      <c r="E54" s="6"/>
      <c r="F54" s="17"/>
      <c r="G54" s="18"/>
      <c r="H54" s="8"/>
      <c r="I54" s="9"/>
      <c r="K54" s="1"/>
      <c r="L54" s="2"/>
      <c r="M54" s="2"/>
    </row>
    <row r="55" spans="1:13" x14ac:dyDescent="0.3">
      <c r="A55" s="10"/>
      <c r="B55" s="1"/>
      <c r="C55" s="2"/>
      <c r="D55" s="2"/>
      <c r="E55" s="6"/>
      <c r="F55" s="17"/>
      <c r="G55" s="18"/>
      <c r="H55" s="8"/>
      <c r="I55" s="9"/>
      <c r="K55" s="1"/>
      <c r="L55" s="2"/>
      <c r="M55" s="2"/>
    </row>
    <row r="56" spans="1:13" x14ac:dyDescent="0.3">
      <c r="A56" s="10"/>
      <c r="B56" s="1"/>
      <c r="C56" s="2"/>
      <c r="D56" s="2"/>
      <c r="E56" s="6"/>
      <c r="F56" s="17"/>
      <c r="G56" s="18"/>
      <c r="H56" s="8"/>
      <c r="I56" s="9"/>
      <c r="K56" s="1"/>
      <c r="L56" s="2"/>
      <c r="M56" s="2"/>
    </row>
    <row r="57" spans="1:13" x14ac:dyDescent="0.3">
      <c r="A57" s="10"/>
      <c r="B57" s="1"/>
      <c r="C57" s="2"/>
      <c r="D57" s="2"/>
      <c r="E57" s="6"/>
      <c r="F57" s="17"/>
      <c r="G57" s="18"/>
      <c r="H57" s="8"/>
      <c r="I57" s="9"/>
      <c r="K57" s="1"/>
      <c r="L57" s="2"/>
      <c r="M57" s="2"/>
    </row>
    <row r="58" spans="1:13" x14ac:dyDescent="0.3">
      <c r="A58" s="10"/>
      <c r="B58" s="1"/>
      <c r="C58" s="2"/>
      <c r="D58" s="2"/>
      <c r="F58" s="17"/>
      <c r="K58" s="22"/>
      <c r="L58" s="23"/>
      <c r="M58" s="24"/>
    </row>
    <row r="59" spans="1:13" x14ac:dyDescent="0.3">
      <c r="A59" s="10"/>
      <c r="B59" s="1"/>
      <c r="C59" s="2"/>
      <c r="D59" s="2"/>
      <c r="E59" s="6"/>
      <c r="F59" s="17"/>
      <c r="G59" s="18"/>
      <c r="H59" s="8"/>
      <c r="I59" s="9"/>
      <c r="K59" s="1"/>
      <c r="L59" s="2"/>
      <c r="M59" s="2"/>
    </row>
    <row r="60" spans="1:13" x14ac:dyDescent="0.3">
      <c r="A60" s="10"/>
      <c r="B60" s="1"/>
      <c r="C60" s="2"/>
      <c r="D60" s="2"/>
      <c r="E60" s="6"/>
      <c r="F60" s="17"/>
      <c r="G60" s="18"/>
      <c r="H60" s="8"/>
      <c r="I60" s="9"/>
      <c r="K60" s="1"/>
      <c r="L60" s="2"/>
      <c r="M60" s="2"/>
    </row>
    <row r="61" spans="1:13" x14ac:dyDescent="0.3">
      <c r="A61" s="10"/>
      <c r="B61" s="1"/>
      <c r="C61" s="2"/>
      <c r="D61" s="2"/>
      <c r="E61" s="6"/>
      <c r="F61" s="17"/>
      <c r="G61" s="18"/>
      <c r="H61" s="8"/>
      <c r="I61" s="9"/>
      <c r="K61" s="22"/>
      <c r="L61" s="23"/>
      <c r="M61" s="24"/>
    </row>
    <row r="62" spans="1:13" x14ac:dyDescent="0.3">
      <c r="A62" s="10"/>
      <c r="B62" s="1"/>
      <c r="C62" s="2"/>
      <c r="D62" s="2"/>
      <c r="E62" s="6"/>
      <c r="F62" s="17"/>
      <c r="G62" s="18"/>
      <c r="H62" s="8"/>
      <c r="I62" s="9"/>
      <c r="K62" s="22"/>
      <c r="L62" s="23"/>
      <c r="M62" s="25"/>
    </row>
    <row r="63" spans="1:13" x14ac:dyDescent="0.3">
      <c r="A63" s="10"/>
      <c r="B63" s="1"/>
      <c r="C63" s="2"/>
      <c r="D63" s="2"/>
      <c r="E63" s="6"/>
      <c r="F63" s="17"/>
      <c r="G63" s="18"/>
      <c r="H63" s="8"/>
      <c r="I63" s="9"/>
      <c r="K63" s="1"/>
      <c r="L63" s="2"/>
      <c r="M63" s="2"/>
    </row>
    <row r="64" spans="1:13" x14ac:dyDescent="0.3">
      <c r="A64" s="10"/>
      <c r="B64" s="1"/>
      <c r="C64" s="2"/>
      <c r="D64" s="2"/>
      <c r="E64" s="6"/>
      <c r="F64" s="17"/>
      <c r="G64" s="18"/>
      <c r="H64" s="8"/>
      <c r="I64" s="9"/>
      <c r="K64" s="1"/>
      <c r="L64" s="2"/>
      <c r="M64" s="2"/>
    </row>
    <row r="65" spans="1:13" x14ac:dyDescent="0.3">
      <c r="A65" s="10"/>
      <c r="B65" s="1"/>
      <c r="C65" s="2"/>
      <c r="D65" s="2"/>
      <c r="E65" s="6"/>
      <c r="F65" s="17"/>
      <c r="G65" s="18"/>
      <c r="H65" s="8"/>
      <c r="I65" s="9"/>
      <c r="K65" s="1"/>
      <c r="L65" s="2"/>
      <c r="M65" s="2"/>
    </row>
    <row r="66" spans="1:13" ht="14.4" x14ac:dyDescent="0.3">
      <c r="A66" s="31"/>
      <c r="B66" s="19"/>
      <c r="C66" s="2"/>
      <c r="D66" s="2"/>
      <c r="F66" s="17"/>
      <c r="H66" s="8"/>
      <c r="K66" s="1"/>
      <c r="L66" s="2"/>
      <c r="M66" s="2"/>
    </row>
    <row r="67" spans="1:13" x14ac:dyDescent="0.3">
      <c r="F67" s="17"/>
      <c r="H67" s="8"/>
      <c r="K67" s="1"/>
      <c r="L67" s="2"/>
      <c r="M67" s="2"/>
    </row>
    <row r="68" spans="1:13" ht="14.4" x14ac:dyDescent="0.3">
      <c r="A68" s="31"/>
      <c r="B68" s="19"/>
      <c r="C68" s="2"/>
      <c r="D68" s="2"/>
      <c r="E68" s="13"/>
      <c r="F68" s="17"/>
      <c r="H68" s="8"/>
      <c r="K68" s="1"/>
      <c r="L68" s="2"/>
      <c r="M68" s="2"/>
    </row>
    <row r="69" spans="1:13" x14ac:dyDescent="0.3">
      <c r="F69" s="17"/>
      <c r="H69" s="8"/>
      <c r="K69" s="1"/>
      <c r="L69" s="2"/>
      <c r="M69" s="2"/>
    </row>
    <row r="70" spans="1:13" ht="14.4" x14ac:dyDescent="0.3">
      <c r="A70" s="31"/>
      <c r="B70" s="19"/>
      <c r="C70" s="2"/>
      <c r="D70" s="2"/>
      <c r="E70" s="13"/>
      <c r="F70" s="17"/>
      <c r="H70" s="8"/>
      <c r="K70" s="1"/>
      <c r="L70" s="2"/>
      <c r="M70" s="2"/>
    </row>
    <row r="71" spans="1:13" ht="14.4" x14ac:dyDescent="0.3">
      <c r="A71" s="31"/>
      <c r="B71" s="19"/>
      <c r="C71" s="2"/>
      <c r="D71" s="2"/>
      <c r="E71" s="13"/>
      <c r="F71" s="17"/>
      <c r="H71" s="8"/>
      <c r="K71" s="1"/>
      <c r="L71" s="2"/>
      <c r="M71" s="2"/>
    </row>
    <row r="72" spans="1:13" ht="14.4" x14ac:dyDescent="0.3">
      <c r="A72" s="31"/>
      <c r="B72" s="19"/>
      <c r="C72" s="2"/>
      <c r="D72" s="2"/>
      <c r="E72" s="13"/>
      <c r="F72" s="17"/>
      <c r="H72" s="8"/>
      <c r="K72" s="22"/>
      <c r="L72" s="23"/>
      <c r="M72" s="24"/>
    </row>
    <row r="73" spans="1:13" ht="14.4" x14ac:dyDescent="0.3">
      <c r="A73" s="31"/>
      <c r="B73" s="19"/>
      <c r="C73" s="2"/>
      <c r="D73" s="2"/>
      <c r="E73" s="6"/>
      <c r="F73" s="7"/>
      <c r="G73" s="7"/>
      <c r="H73" s="8" t="s">
        <v>1</v>
      </c>
      <c r="I73" s="11"/>
      <c r="K73" s="1"/>
      <c r="L73" s="2"/>
      <c r="M73" s="2"/>
    </row>
    <row r="74" spans="1:13" ht="14.4" x14ac:dyDescent="0.3">
      <c r="A74" s="31"/>
      <c r="B74" s="19"/>
      <c r="C74" s="2"/>
      <c r="D74" s="2"/>
      <c r="E74" s="12" t="s">
        <v>50</v>
      </c>
      <c r="F74" s="11"/>
      <c r="H74" s="5" t="s">
        <v>8</v>
      </c>
      <c r="I74" s="22" t="s">
        <v>52</v>
      </c>
      <c r="K74" s="1"/>
      <c r="L74" s="2"/>
      <c r="M74" s="2"/>
    </row>
    <row r="75" spans="1:13" ht="14.4" x14ac:dyDescent="0.3">
      <c r="A75" s="31"/>
      <c r="B75" s="19"/>
      <c r="C75" s="2"/>
      <c r="D75" s="2"/>
      <c r="E75" s="12" t="s">
        <v>51</v>
      </c>
      <c r="F75" s="11"/>
      <c r="G75" s="11"/>
      <c r="H75" s="5" t="s">
        <v>9</v>
      </c>
      <c r="I75" s="4" t="s">
        <v>13</v>
      </c>
      <c r="K75" s="22"/>
      <c r="L75" s="23"/>
      <c r="M75" s="24"/>
    </row>
    <row r="76" spans="1:13" ht="14.4" x14ac:dyDescent="0.3">
      <c r="A76" s="31"/>
      <c r="B76" s="19"/>
      <c r="C76" s="2"/>
      <c r="D76" s="2"/>
      <c r="E76" s="12" t="s">
        <v>68</v>
      </c>
      <c r="F76" s="11"/>
      <c r="G76" s="11"/>
      <c r="H76" s="5" t="s">
        <v>10</v>
      </c>
      <c r="I76" s="4" t="s">
        <v>13</v>
      </c>
      <c r="K76" s="1"/>
      <c r="L76" s="2"/>
      <c r="M76" s="2"/>
    </row>
    <row r="77" spans="1:13" x14ac:dyDescent="0.3">
      <c r="E77" s="12" t="s">
        <v>66</v>
      </c>
      <c r="F77" s="11"/>
      <c r="G77" s="11"/>
      <c r="H77" s="5" t="s">
        <v>11</v>
      </c>
      <c r="I77" s="4" t="s">
        <v>13</v>
      </c>
      <c r="K77" s="1"/>
      <c r="L77" s="2"/>
      <c r="M77" s="2"/>
    </row>
    <row r="78" spans="1:13" ht="14.4" x14ac:dyDescent="0.3">
      <c r="A78" s="31"/>
      <c r="B78" s="19"/>
      <c r="C78" s="2"/>
      <c r="D78" s="2"/>
      <c r="E78" s="13"/>
      <c r="K78" s="22"/>
      <c r="L78" s="23"/>
      <c r="M78" s="23"/>
    </row>
    <row r="79" spans="1:13" x14ac:dyDescent="0.3">
      <c r="A79" s="28"/>
      <c r="B79" s="27" t="s">
        <v>0</v>
      </c>
      <c r="C79" s="28" t="s">
        <v>7</v>
      </c>
      <c r="D79" s="28" t="s">
        <v>12</v>
      </c>
      <c r="E79" s="16" t="s">
        <v>3</v>
      </c>
      <c r="F79" s="16" t="s">
        <v>2</v>
      </c>
      <c r="G79" s="16" t="s">
        <v>5</v>
      </c>
      <c r="H79" s="16" t="s">
        <v>4</v>
      </c>
      <c r="I79" s="16" t="s">
        <v>6</v>
      </c>
      <c r="J79" s="15"/>
      <c r="K79" s="1"/>
      <c r="L79" s="2"/>
      <c r="M79" s="2"/>
    </row>
    <row r="80" spans="1:13" ht="14.4" x14ac:dyDescent="0.3">
      <c r="A80" s="31"/>
      <c r="B80" s="19"/>
      <c r="C80" s="33" t="s">
        <v>46</v>
      </c>
      <c r="D80" s="33"/>
      <c r="E80" s="34" t="s">
        <v>53</v>
      </c>
      <c r="F80" s="35">
        <v>0.79166666666666663</v>
      </c>
      <c r="G80" s="36">
        <v>0.80174120370370361</v>
      </c>
      <c r="K80" s="1"/>
      <c r="L80" s="2"/>
      <c r="M80" s="2"/>
    </row>
    <row r="81" spans="1:13" ht="14.4" x14ac:dyDescent="0.3">
      <c r="A81" s="31"/>
      <c r="B81" s="19"/>
      <c r="C81" s="2" t="s">
        <v>54</v>
      </c>
      <c r="D81" s="2"/>
      <c r="E81" s="13"/>
      <c r="K81" s="1"/>
      <c r="L81" s="2"/>
      <c r="M81" s="2"/>
    </row>
    <row r="82" spans="1:13" ht="14.4" x14ac:dyDescent="0.3">
      <c r="A82" s="31"/>
      <c r="B82" s="19"/>
      <c r="C82" s="2" t="s">
        <v>49</v>
      </c>
      <c r="D82" s="2"/>
      <c r="E82" s="13"/>
      <c r="K82" s="22"/>
      <c r="L82" s="23"/>
      <c r="M82" s="23"/>
    </row>
    <row r="83" spans="1:13" x14ac:dyDescent="0.3">
      <c r="C83" s="23" t="s">
        <v>55</v>
      </c>
      <c r="K83" s="1"/>
      <c r="L83" s="2"/>
      <c r="M83" s="2"/>
    </row>
    <row r="84" spans="1:13" ht="14.4" x14ac:dyDescent="0.3">
      <c r="A84" s="32"/>
      <c r="B84" s="29"/>
      <c r="C84" s="30"/>
      <c r="D84" s="30"/>
      <c r="E84" s="13"/>
      <c r="F84"/>
      <c r="G84"/>
      <c r="H84"/>
      <c r="I84"/>
      <c r="J84"/>
      <c r="K84" s="1"/>
      <c r="L84" s="2"/>
      <c r="M84" s="2"/>
    </row>
    <row r="85" spans="1:13" ht="14.4" x14ac:dyDescent="0.3">
      <c r="A85" s="32"/>
      <c r="B85" s="29"/>
      <c r="C85" s="30"/>
      <c r="D85" s="30"/>
      <c r="E85" s="13"/>
      <c r="F85"/>
      <c r="G85"/>
      <c r="H85"/>
      <c r="I85"/>
      <c r="J85"/>
      <c r="K85" s="19"/>
      <c r="L85" s="2"/>
      <c r="M85" s="2"/>
    </row>
    <row r="86" spans="1:13" ht="14.4" x14ac:dyDescent="0.3">
      <c r="A86" s="32"/>
      <c r="B86" s="29"/>
      <c r="C86" s="30"/>
      <c r="D86" s="30"/>
      <c r="E86" s="13"/>
      <c r="F86"/>
      <c r="G86"/>
      <c r="H86"/>
      <c r="I86"/>
      <c r="J86"/>
      <c r="K86" s="1"/>
      <c r="L86" s="2"/>
      <c r="M86" s="2"/>
    </row>
    <row r="87" spans="1:13" ht="14.4" x14ac:dyDescent="0.3">
      <c r="A87" s="32"/>
      <c r="B87" s="29"/>
      <c r="C87" s="30"/>
      <c r="D87" s="30"/>
      <c r="E87" s="13"/>
      <c r="F87"/>
      <c r="G87"/>
      <c r="H87"/>
      <c r="I87"/>
      <c r="J87"/>
      <c r="K87" s="1"/>
      <c r="L87" s="2"/>
      <c r="M87" s="2"/>
    </row>
    <row r="88" spans="1:13" ht="14.4" x14ac:dyDescent="0.3">
      <c r="A88" s="32"/>
      <c r="B88" s="29"/>
      <c r="C88" s="30"/>
      <c r="D88" s="30"/>
      <c r="E88" s="13"/>
      <c r="F88"/>
      <c r="G88"/>
      <c r="H88"/>
      <c r="I88"/>
      <c r="J88"/>
      <c r="K88" s="1"/>
      <c r="L88" s="2"/>
      <c r="M88" s="2"/>
    </row>
    <row r="89" spans="1:13" x14ac:dyDescent="0.3">
      <c r="K89" s="1"/>
      <c r="L89" s="2"/>
      <c r="M89" s="2"/>
    </row>
    <row r="90" spans="1:13" x14ac:dyDescent="0.3">
      <c r="K90" s="1"/>
      <c r="L90" s="2"/>
      <c r="M90" s="2"/>
    </row>
    <row r="91" spans="1:13" x14ac:dyDescent="0.3">
      <c r="K91" s="1"/>
      <c r="L91" s="2"/>
      <c r="M91" s="2"/>
    </row>
    <row r="92" spans="1:13" x14ac:dyDescent="0.3">
      <c r="K92" s="1"/>
      <c r="L92" s="2"/>
      <c r="M92" s="2"/>
    </row>
    <row r="93" spans="1:13" x14ac:dyDescent="0.3">
      <c r="K93" s="1"/>
      <c r="L93" s="2"/>
      <c r="M93" s="2"/>
    </row>
    <row r="94" spans="1:13" x14ac:dyDescent="0.3">
      <c r="K94" s="1"/>
      <c r="L94" s="2"/>
      <c r="M94" s="2"/>
    </row>
    <row r="95" spans="1:13" x14ac:dyDescent="0.3">
      <c r="K95" s="1"/>
      <c r="L95" s="2"/>
      <c r="M95" s="2"/>
    </row>
    <row r="96" spans="1:13" x14ac:dyDescent="0.3">
      <c r="K96" s="1"/>
      <c r="L96" s="2"/>
      <c r="M96" s="2"/>
    </row>
    <row r="97" spans="11:13" x14ac:dyDescent="0.3">
      <c r="K97" s="20"/>
      <c r="L97" s="26"/>
      <c r="M97" s="21"/>
    </row>
    <row r="98" spans="11:13" x14ac:dyDescent="0.3">
      <c r="K98" s="1"/>
      <c r="L98" s="2"/>
      <c r="M98" s="2"/>
    </row>
    <row r="99" spans="11:13" x14ac:dyDescent="0.3">
      <c r="K99" s="19"/>
      <c r="L99" s="2"/>
      <c r="M99" s="2"/>
    </row>
    <row r="100" spans="11:13" x14ac:dyDescent="0.3">
      <c r="K100" s="1"/>
      <c r="L100" s="2"/>
      <c r="M100" s="2"/>
    </row>
    <row r="101" spans="11:13" x14ac:dyDescent="0.3">
      <c r="K101" s="1"/>
      <c r="L101" s="2"/>
      <c r="M101" s="2"/>
    </row>
    <row r="102" spans="11:13" x14ac:dyDescent="0.3">
      <c r="K102" s="20"/>
      <c r="L102" s="21"/>
      <c r="M102" s="21"/>
    </row>
    <row r="103" spans="11:13" x14ac:dyDescent="0.3">
      <c r="K103" s="1"/>
      <c r="L103" s="2"/>
      <c r="M103" s="2"/>
    </row>
    <row r="104" spans="11:13" x14ac:dyDescent="0.3">
      <c r="K104" s="1"/>
      <c r="L104" s="2"/>
      <c r="M104" s="2"/>
    </row>
    <row r="105" spans="11:13" x14ac:dyDescent="0.3">
      <c r="K105" s="1"/>
      <c r="L105" s="2"/>
      <c r="M105" s="2"/>
    </row>
    <row r="106" spans="11:13" x14ac:dyDescent="0.3">
      <c r="K106" s="1"/>
      <c r="L106" s="2"/>
      <c r="M106" s="2"/>
    </row>
    <row r="107" spans="11:13" x14ac:dyDescent="0.3">
      <c r="K107" s="1"/>
      <c r="L107" s="2"/>
      <c r="M107" s="2"/>
    </row>
    <row r="108" spans="11:13" x14ac:dyDescent="0.3">
      <c r="K108" s="1"/>
      <c r="L108" s="2"/>
      <c r="M108" s="2"/>
    </row>
    <row r="109" spans="11:13" x14ac:dyDescent="0.3">
      <c r="K109" s="22"/>
      <c r="L109" s="23"/>
      <c r="M109" s="25"/>
    </row>
    <row r="110" spans="11:13" x14ac:dyDescent="0.3">
      <c r="K110" s="22"/>
      <c r="L110" s="23"/>
      <c r="M110" s="24"/>
    </row>
    <row r="111" spans="11:13" x14ac:dyDescent="0.3">
      <c r="K111" s="22"/>
      <c r="L111" s="23"/>
      <c r="M111" s="24"/>
    </row>
    <row r="112" spans="11:13" x14ac:dyDescent="0.3">
      <c r="K112" s="1"/>
      <c r="L112" s="2"/>
      <c r="M112" s="2"/>
    </row>
    <row r="113" spans="11:13" x14ac:dyDescent="0.3">
      <c r="K113" s="1"/>
      <c r="L113" s="2"/>
      <c r="M113" s="2"/>
    </row>
    <row r="114" spans="11:13" x14ac:dyDescent="0.3">
      <c r="K114" s="22"/>
      <c r="L114" s="23"/>
      <c r="M114" s="24"/>
    </row>
    <row r="115" spans="11:13" x14ac:dyDescent="0.3">
      <c r="K115" s="1"/>
      <c r="L115" s="2"/>
      <c r="M115" s="2"/>
    </row>
    <row r="116" spans="11:13" x14ac:dyDescent="0.3">
      <c r="K116" s="1"/>
      <c r="L116" s="2"/>
      <c r="M116" s="2"/>
    </row>
    <row r="117" spans="11:13" x14ac:dyDescent="0.3">
      <c r="K117" s="22"/>
      <c r="L117" s="23"/>
      <c r="M117" s="24"/>
    </row>
    <row r="118" spans="11:13" x14ac:dyDescent="0.3">
      <c r="K118" s="1"/>
      <c r="L118" s="2"/>
      <c r="M118" s="2"/>
    </row>
    <row r="119" spans="11:13" x14ac:dyDescent="0.3">
      <c r="K119" s="20"/>
      <c r="L119" s="21"/>
      <c r="M119" s="21"/>
    </row>
    <row r="120" spans="11:13" x14ac:dyDescent="0.3">
      <c r="K120" s="20"/>
      <c r="L120" s="26"/>
      <c r="M120" s="21"/>
    </row>
    <row r="121" spans="11:13" x14ac:dyDescent="0.3">
      <c r="K121" s="1"/>
      <c r="L121" s="2"/>
      <c r="M121" s="2"/>
    </row>
    <row r="122" spans="11:13" x14ac:dyDescent="0.3">
      <c r="K122" s="1"/>
      <c r="L122" s="2"/>
      <c r="M122" s="2"/>
    </row>
    <row r="123" spans="11:13" x14ac:dyDescent="0.3">
      <c r="K123" s="1"/>
      <c r="L123" s="2"/>
      <c r="M123" s="2"/>
    </row>
    <row r="124" spans="11:13" x14ac:dyDescent="0.3">
      <c r="K124" s="1"/>
      <c r="L124" s="2"/>
      <c r="M124" s="2"/>
    </row>
    <row r="125" spans="11:13" x14ac:dyDescent="0.3">
      <c r="K125" s="1"/>
      <c r="L125" s="2"/>
      <c r="M125" s="2"/>
    </row>
    <row r="126" spans="11:13" x14ac:dyDescent="0.3">
      <c r="K126" s="20"/>
      <c r="L126" s="21"/>
      <c r="M126" s="21"/>
    </row>
    <row r="127" spans="11:13" x14ac:dyDescent="0.3">
      <c r="K127" s="1"/>
      <c r="L127" s="2"/>
      <c r="M127" s="2"/>
    </row>
    <row r="128" spans="11:13" x14ac:dyDescent="0.3">
      <c r="K128" s="1"/>
      <c r="L128" s="2"/>
      <c r="M128" s="2"/>
    </row>
    <row r="129" spans="11:13" x14ac:dyDescent="0.3">
      <c r="K129" s="1"/>
      <c r="L129" s="2"/>
      <c r="M129" s="2"/>
    </row>
    <row r="130" spans="11:13" x14ac:dyDescent="0.3">
      <c r="K130" s="1"/>
      <c r="L130" s="2"/>
      <c r="M130" s="2"/>
    </row>
    <row r="131" spans="11:13" x14ac:dyDescent="0.3">
      <c r="K131" s="19"/>
      <c r="L131" s="2"/>
      <c r="M131" s="2"/>
    </row>
    <row r="132" spans="11:13" x14ac:dyDescent="0.3">
      <c r="K132" s="1"/>
      <c r="L132" s="2"/>
      <c r="M132" s="2"/>
    </row>
    <row r="133" spans="11:13" x14ac:dyDescent="0.3">
      <c r="K133" s="1"/>
      <c r="L133" s="2"/>
      <c r="M133" s="2"/>
    </row>
    <row r="134" spans="11:13" x14ac:dyDescent="0.3">
      <c r="K134" s="1"/>
      <c r="L134" s="2"/>
      <c r="M134" s="2"/>
    </row>
    <row r="135" spans="11:13" x14ac:dyDescent="0.3">
      <c r="K135" s="1"/>
      <c r="L135" s="2"/>
      <c r="M135" s="2"/>
    </row>
    <row r="136" spans="11:13" x14ac:dyDescent="0.3">
      <c r="K136" s="1"/>
      <c r="L136" s="2"/>
      <c r="M136" s="2"/>
    </row>
    <row r="137" spans="11:13" x14ac:dyDescent="0.3">
      <c r="K137" s="1"/>
      <c r="L137" s="2"/>
      <c r="M137" s="2"/>
    </row>
    <row r="138" spans="11:13" x14ac:dyDescent="0.3">
      <c r="K138" s="22"/>
      <c r="L138" s="23"/>
      <c r="M138" s="23"/>
    </row>
    <row r="139" spans="11:13" x14ac:dyDescent="0.3">
      <c r="K139" s="1"/>
      <c r="L139" s="2"/>
      <c r="M139" s="2"/>
    </row>
    <row r="140" spans="11:13" x14ac:dyDescent="0.3">
      <c r="K140" s="1"/>
      <c r="L140" s="2"/>
      <c r="M140" s="2"/>
    </row>
    <row r="141" spans="11:13" x14ac:dyDescent="0.3">
      <c r="K141" s="1"/>
      <c r="L141" s="2"/>
      <c r="M141" s="2"/>
    </row>
    <row r="142" spans="11:13" x14ac:dyDescent="0.3">
      <c r="K142" s="1"/>
      <c r="L142" s="2"/>
      <c r="M142" s="2"/>
    </row>
    <row r="143" spans="11:13" x14ac:dyDescent="0.3">
      <c r="K143" s="1"/>
      <c r="L143" s="2"/>
      <c r="M143" s="2"/>
    </row>
    <row r="144" spans="11:13" x14ac:dyDescent="0.3">
      <c r="K144" s="1"/>
      <c r="L144" s="2"/>
      <c r="M144" s="2"/>
    </row>
    <row r="145" spans="11:13" x14ac:dyDescent="0.3">
      <c r="K145" s="1"/>
      <c r="L145" s="2"/>
      <c r="M145" s="2"/>
    </row>
    <row r="146" spans="11:13" x14ac:dyDescent="0.3">
      <c r="K146" s="1"/>
      <c r="L146" s="2"/>
      <c r="M146" s="2"/>
    </row>
    <row r="147" spans="11:13" x14ac:dyDescent="0.3">
      <c r="K147" s="1"/>
      <c r="L147" s="2"/>
      <c r="M147" s="2"/>
    </row>
    <row r="148" spans="11:13" x14ac:dyDescent="0.3">
      <c r="K148" s="1"/>
      <c r="L148" s="2"/>
      <c r="M148" s="2"/>
    </row>
    <row r="149" spans="11:13" x14ac:dyDescent="0.3">
      <c r="K149" s="1"/>
      <c r="L149" s="2"/>
      <c r="M149" s="2"/>
    </row>
    <row r="150" spans="11:13" x14ac:dyDescent="0.3">
      <c r="K150" s="1"/>
      <c r="L150" s="2"/>
      <c r="M150" s="2"/>
    </row>
    <row r="151" spans="11:13" x14ac:dyDescent="0.3">
      <c r="K151" s="1"/>
      <c r="L151" s="2"/>
      <c r="M151" s="2"/>
    </row>
    <row r="152" spans="11:13" x14ac:dyDescent="0.3">
      <c r="K152" s="1"/>
      <c r="L152" s="2"/>
      <c r="M152" s="2"/>
    </row>
    <row r="153" spans="11:13" x14ac:dyDescent="0.3">
      <c r="K153" s="1"/>
      <c r="L153" s="2"/>
      <c r="M153" s="2"/>
    </row>
    <row r="154" spans="11:13" x14ac:dyDescent="0.3">
      <c r="K154" s="1"/>
      <c r="L154" s="2"/>
      <c r="M154" s="2"/>
    </row>
    <row r="155" spans="11:13" x14ac:dyDescent="0.3">
      <c r="K155" s="1"/>
      <c r="L155" s="2"/>
      <c r="M155" s="2"/>
    </row>
    <row r="156" spans="11:13" x14ac:dyDescent="0.3">
      <c r="K156" s="1"/>
      <c r="L156" s="2"/>
      <c r="M156" s="2"/>
    </row>
    <row r="157" spans="11:13" x14ac:dyDescent="0.3">
      <c r="K157" s="20"/>
      <c r="L157" s="21"/>
      <c r="M157" s="21"/>
    </row>
    <row r="158" spans="11:13" x14ac:dyDescent="0.3">
      <c r="K158" s="22"/>
      <c r="L158" s="23"/>
      <c r="M158" s="24"/>
    </row>
    <row r="159" spans="11:13" x14ac:dyDescent="0.3">
      <c r="K159" s="1"/>
      <c r="L159" s="2"/>
      <c r="M159" s="2"/>
    </row>
    <row r="160" spans="11:13" x14ac:dyDescent="0.3">
      <c r="K160" s="19"/>
      <c r="L160" s="2"/>
      <c r="M160" s="2"/>
    </row>
    <row r="161" spans="11:13" x14ac:dyDescent="0.3">
      <c r="K161" s="22"/>
      <c r="L161" s="23"/>
      <c r="M161" s="23"/>
    </row>
    <row r="162" spans="11:13" x14ac:dyDescent="0.3">
      <c r="K162" s="1"/>
      <c r="L162" s="2"/>
      <c r="M162" s="2"/>
    </row>
    <row r="163" spans="11:13" x14ac:dyDescent="0.3">
      <c r="K163" s="1"/>
      <c r="L163" s="2"/>
      <c r="M163" s="2"/>
    </row>
    <row r="164" spans="11:13" x14ac:dyDescent="0.3">
      <c r="K164" s="19"/>
      <c r="L164" s="2"/>
      <c r="M164" s="2"/>
    </row>
    <row r="165" spans="11:13" x14ac:dyDescent="0.3">
      <c r="K165" s="1"/>
      <c r="L165" s="2"/>
      <c r="M165" s="2"/>
    </row>
    <row r="166" spans="11:13" x14ac:dyDescent="0.3">
      <c r="K166" s="1"/>
      <c r="L166" s="2"/>
      <c r="M166" s="2"/>
    </row>
    <row r="167" spans="11:13" x14ac:dyDescent="0.3">
      <c r="K167" s="1"/>
      <c r="L167" s="2"/>
      <c r="M167" s="2"/>
    </row>
    <row r="168" spans="11:13" x14ac:dyDescent="0.3">
      <c r="K168" s="1"/>
      <c r="L168" s="2"/>
      <c r="M168" s="2"/>
    </row>
    <row r="169" spans="11:13" x14ac:dyDescent="0.3">
      <c r="K169" s="19"/>
      <c r="L169" s="2"/>
      <c r="M169" s="2"/>
    </row>
    <row r="170" spans="11:13" x14ac:dyDescent="0.3">
      <c r="K170" s="22"/>
      <c r="L170" s="23"/>
      <c r="M170" s="24"/>
    </row>
    <row r="171" spans="11:13" x14ac:dyDescent="0.3">
      <c r="K171" s="20"/>
      <c r="L171" s="21"/>
      <c r="M171" s="21"/>
    </row>
    <row r="172" spans="11:13" x14ac:dyDescent="0.3">
      <c r="K172" s="1"/>
      <c r="L172" s="2"/>
      <c r="M172" s="2"/>
    </row>
    <row r="173" spans="11:13" x14ac:dyDescent="0.3">
      <c r="K173" s="19"/>
      <c r="L173" s="2"/>
      <c r="M173" s="2"/>
    </row>
    <row r="174" spans="11:13" x14ac:dyDescent="0.3">
      <c r="K174" s="22"/>
      <c r="L174" s="23"/>
      <c r="M174" s="25"/>
    </row>
    <row r="175" spans="11:13" x14ac:dyDescent="0.3">
      <c r="K175" s="1"/>
      <c r="L175" s="2"/>
      <c r="M175" s="2"/>
    </row>
    <row r="176" spans="11:13" x14ac:dyDescent="0.3">
      <c r="K176" s="22"/>
      <c r="L176" s="23"/>
      <c r="M176" s="24"/>
    </row>
    <row r="177" spans="11:13" x14ac:dyDescent="0.3">
      <c r="K177" s="1"/>
      <c r="L177" s="2"/>
      <c r="M177" s="2"/>
    </row>
    <row r="178" spans="11:13" x14ac:dyDescent="0.3">
      <c r="K178" s="1"/>
      <c r="L178" s="2"/>
      <c r="M178" s="2"/>
    </row>
    <row r="179" spans="11:13" x14ac:dyDescent="0.3">
      <c r="K179" s="1"/>
      <c r="L179" s="2"/>
      <c r="M179" s="2"/>
    </row>
    <row r="180" spans="11:13" x14ac:dyDescent="0.3">
      <c r="K180" s="19"/>
      <c r="L180" s="2"/>
      <c r="M180" s="2"/>
    </row>
    <row r="181" spans="11:13" x14ac:dyDescent="0.3">
      <c r="K181" s="1"/>
      <c r="L181" s="2"/>
      <c r="M181" s="2"/>
    </row>
    <row r="182" spans="11:13" x14ac:dyDescent="0.3">
      <c r="K182" s="1"/>
      <c r="L182" s="2"/>
      <c r="M182" s="2"/>
    </row>
    <row r="183" spans="11:13" x14ac:dyDescent="0.3">
      <c r="K183" s="20"/>
      <c r="L183" s="26"/>
      <c r="M183" s="21"/>
    </row>
    <row r="184" spans="11:13" x14ac:dyDescent="0.3">
      <c r="K184" s="1"/>
      <c r="L184" s="2"/>
      <c r="M184" s="2"/>
    </row>
    <row r="185" spans="11:13" x14ac:dyDescent="0.3">
      <c r="K185" s="1"/>
      <c r="L185" s="2"/>
      <c r="M185" s="2"/>
    </row>
    <row r="186" spans="11:13" x14ac:dyDescent="0.3">
      <c r="K186" s="1"/>
      <c r="L186" s="2"/>
      <c r="M186" s="2"/>
    </row>
    <row r="187" spans="11:13" x14ac:dyDescent="0.3">
      <c r="K187" s="1"/>
      <c r="L187" s="2"/>
      <c r="M187" s="2"/>
    </row>
    <row r="188" spans="11:13" x14ac:dyDescent="0.3">
      <c r="K188" s="1"/>
      <c r="L188" s="2"/>
      <c r="M188" s="2"/>
    </row>
    <row r="189" spans="11:13" x14ac:dyDescent="0.3">
      <c r="K189" s="22"/>
      <c r="L189" s="23"/>
      <c r="M189" s="25"/>
    </row>
    <row r="190" spans="11:13" x14ac:dyDescent="0.3">
      <c r="K190" s="1"/>
      <c r="L190" s="2"/>
      <c r="M190" s="2"/>
    </row>
    <row r="191" spans="11:13" x14ac:dyDescent="0.3">
      <c r="K191" s="1"/>
      <c r="L191" s="2"/>
      <c r="M191" s="2"/>
    </row>
    <row r="192" spans="11:13" x14ac:dyDescent="0.3">
      <c r="K192" s="1"/>
      <c r="L192" s="2"/>
      <c r="M192" s="2"/>
    </row>
    <row r="193" spans="11:13" x14ac:dyDescent="0.3">
      <c r="K193" s="1"/>
      <c r="L193" s="2"/>
      <c r="M193" s="2"/>
    </row>
    <row r="194" spans="11:13" x14ac:dyDescent="0.3">
      <c r="K194" s="22"/>
      <c r="L194" s="23"/>
      <c r="M194" s="24"/>
    </row>
    <row r="195" spans="11:13" x14ac:dyDescent="0.3">
      <c r="K195" s="1"/>
      <c r="L195" s="2"/>
      <c r="M195" s="2"/>
    </row>
    <row r="196" spans="11:13" x14ac:dyDescent="0.3">
      <c r="K196" s="1"/>
      <c r="L196" s="2"/>
      <c r="M196" s="2"/>
    </row>
    <row r="197" spans="11:13" x14ac:dyDescent="0.3">
      <c r="K197" s="22"/>
      <c r="L197" s="23"/>
      <c r="M197" s="24"/>
    </row>
    <row r="198" spans="11:13" x14ac:dyDescent="0.3">
      <c r="K198" s="1"/>
      <c r="L198" s="2"/>
      <c r="M198" s="2"/>
    </row>
    <row r="199" spans="11:13" x14ac:dyDescent="0.3">
      <c r="K199" s="19"/>
      <c r="L199" s="2"/>
      <c r="M199" s="2"/>
    </row>
    <row r="200" spans="11:13" x14ac:dyDescent="0.3">
      <c r="K200" s="1"/>
      <c r="L200" s="2"/>
      <c r="M200" s="2"/>
    </row>
    <row r="201" spans="11:13" x14ac:dyDescent="0.3">
      <c r="K201" s="20"/>
      <c r="L201" s="21"/>
      <c r="M201" s="21"/>
    </row>
    <row r="202" spans="11:13" x14ac:dyDescent="0.3">
      <c r="K202" s="1"/>
      <c r="L202" s="2"/>
      <c r="M202" s="2"/>
    </row>
    <row r="203" spans="11:13" x14ac:dyDescent="0.3">
      <c r="K203" s="19"/>
      <c r="L203" s="2"/>
      <c r="M203" s="2"/>
    </row>
    <row r="204" spans="11:13" x14ac:dyDescent="0.3">
      <c r="K204" s="1"/>
      <c r="L204" s="2" t="s">
        <v>69</v>
      </c>
      <c r="M204" s="2" t="s">
        <v>26</v>
      </c>
    </row>
    <row r="205" spans="11:13" x14ac:dyDescent="0.3">
      <c r="K205" s="22"/>
      <c r="L205" s="23"/>
      <c r="M205" s="23"/>
    </row>
    <row r="206" spans="11:13" x14ac:dyDescent="0.3">
      <c r="K206" s="1"/>
      <c r="L206" s="2"/>
      <c r="M206" s="2"/>
    </row>
    <row r="207" spans="11:13" x14ac:dyDescent="0.3">
      <c r="K207" s="1"/>
      <c r="L207" s="2"/>
      <c r="M207" s="2"/>
    </row>
    <row r="208" spans="11:13" x14ac:dyDescent="0.3">
      <c r="K208" s="1"/>
      <c r="L208" s="2"/>
      <c r="M208" s="2"/>
    </row>
    <row r="209" spans="11:13" x14ac:dyDescent="0.3">
      <c r="K209" s="1"/>
      <c r="L209" s="2"/>
      <c r="M209" s="2"/>
    </row>
    <row r="210" spans="11:13" x14ac:dyDescent="0.3">
      <c r="K210" s="1"/>
      <c r="L210" s="2"/>
      <c r="M210" s="2"/>
    </row>
    <row r="211" spans="11:13" x14ac:dyDescent="0.3">
      <c r="K211" s="1"/>
      <c r="L211" s="2"/>
      <c r="M211" s="2"/>
    </row>
    <row r="212" spans="11:13" x14ac:dyDescent="0.3">
      <c r="K212" s="19"/>
      <c r="L212" s="2"/>
      <c r="M212" s="2"/>
    </row>
    <row r="213" spans="11:13" x14ac:dyDescent="0.3">
      <c r="K213" s="1"/>
      <c r="L213" s="2"/>
      <c r="M213" s="2"/>
    </row>
    <row r="214" spans="11:13" x14ac:dyDescent="0.3">
      <c r="K214" s="19"/>
      <c r="L214" s="2"/>
      <c r="M214" s="2"/>
    </row>
    <row r="215" spans="11:13" x14ac:dyDescent="0.3">
      <c r="K215" s="1"/>
      <c r="L215" s="2"/>
      <c r="M215" s="2"/>
    </row>
    <row r="216" spans="11:13" x14ac:dyDescent="0.3">
      <c r="K216" s="1"/>
      <c r="L216" s="2"/>
      <c r="M216" s="2"/>
    </row>
    <row r="217" spans="11:13" x14ac:dyDescent="0.3">
      <c r="K217" s="22"/>
      <c r="L217" s="23"/>
      <c r="M217" s="24"/>
    </row>
  </sheetData>
  <sortState xmlns:xlrd2="http://schemas.microsoft.com/office/spreadsheetml/2017/richdata2" ref="A2:J41">
    <sortCondition ref="D2:D41"/>
  </sortState>
  <conditionalFormatting sqref="A79:J79">
    <cfRule type="dataBar" priority="11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{434A679A-7B1B-4AEC-93E8-E5BFAB45338B}</x14:id>
        </ext>
      </extLst>
    </cfRule>
  </conditionalFormatting>
  <conditionalFormatting sqref="A80:J1048576 J62 G59:J61 A1:J1 A58:D63 E59:E65 G62:I65 E67:E72 G67:G72 I67:J72 H66:H72 A65:D78 A64 E73:J78 F2:J3 E41 E43:E57 J4:J58 G4:I57 F4:F72 A2:A57">
    <cfRule type="dataBar" priority="12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{CCE8EBCA-B522-4754-86D3-07A60C9FC71A}</x14:id>
        </ext>
      </extLst>
    </cfRule>
  </conditionalFormatting>
  <conditionalFormatting sqref="D58:D63 D65">
    <cfRule type="dataBar" priority="13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{640B23B1-E960-42D6-96D4-4F98C53DD5F8}</x14:id>
        </ext>
      </extLst>
    </cfRule>
  </conditionalFormatting>
  <conditionalFormatting sqref="E2 E16 E4 E6 E8 E10 E12 E14 E18 E20 E22 E24 E26 E28 E30 E32 E34 E36 E38">
    <cfRule type="dataBar" priority="10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{4D598EB7-C4D2-40A6-950A-CDB82702F150}</x14:id>
        </ext>
      </extLst>
    </cfRule>
  </conditionalFormatting>
  <conditionalFormatting sqref="E3 E15 E5 E7 E9 E11 E13 E17 E19 E21 E23 E25 E27 E29 E31 E33 E35 E37 E39">
    <cfRule type="dataBar" priority="9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{445FC208-7656-4BBB-99A9-EA5E6C694162}</x14:id>
        </ext>
      </extLst>
    </cfRule>
  </conditionalFormatting>
  <conditionalFormatting sqref="E40 E42">
    <cfRule type="dataBar" priority="1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{89BC2216-996C-443A-998B-BCB42A6127FB}</x14:id>
        </ext>
      </extLst>
    </cfRule>
  </conditionalFormatting>
  <conditionalFormatting sqref="E73:H73 F3:I3 E53:E57 E59:E65 G59:I65 H66:H72 F5 F7 F9 F11 F13 F15 F17 F19 F21 F23 F41 F43 F45 F47 F49 F51 F53 F55 F57 F59 F61 F63 F65 F67 F69 G4:I57 F25:F27 F29 F31:F33 F35 F37:F39">
    <cfRule type="dataBar" priority="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{59DD7437-4E59-4622-9657-1C74F54E2C9C}</x14:id>
        </ext>
      </extLst>
    </cfRule>
  </conditionalFormatting>
  <pageMargins left="0.7" right="0.7" top="0.75" bottom="0.75" header="0.3" footer="0.3"/>
  <pageSetup paperSize="9" orientation="portrait" horizontalDpi="300" verticalDpi="300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34A679A-7B1B-4AEC-93E8-E5BFAB45338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A79:J79</xm:sqref>
        </x14:conditionalFormatting>
        <x14:conditionalFormatting xmlns:xm="http://schemas.microsoft.com/office/excel/2006/main">
          <x14:cfRule type="dataBar" id="{CCE8EBCA-B522-4754-86D3-07A60C9FC71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A80:J1048576 J62 G59:J61 A1:J1 A58:D63 E59:E65 G62:I65 E67:E72 G67:G72 I67:J72 H66:H72 A65:D78 A64 E73:J78 F2:J3 E41 E43:E57 J4:J58 G4:I57 F4:F72 A2:A57</xm:sqref>
        </x14:conditionalFormatting>
        <x14:conditionalFormatting xmlns:xm="http://schemas.microsoft.com/office/excel/2006/main">
          <x14:cfRule type="dataBar" id="{640B23B1-E960-42D6-96D4-4F98C53DD5F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D58:D63 D65</xm:sqref>
        </x14:conditionalFormatting>
        <x14:conditionalFormatting xmlns:xm="http://schemas.microsoft.com/office/excel/2006/main">
          <x14:cfRule type="dataBar" id="{4D598EB7-C4D2-40A6-950A-CDB82702F15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E2 E16 E4 E6 E8 E10 E12 E14 E18 E20 E22 E24 E26 E28 E30 E32 E34 E36 E38</xm:sqref>
        </x14:conditionalFormatting>
        <x14:conditionalFormatting xmlns:xm="http://schemas.microsoft.com/office/excel/2006/main">
          <x14:cfRule type="dataBar" id="{445FC208-7656-4BBB-99A9-EA5E6C69416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E3 E15 E5 E7 E9 E11 E13 E17 E19 E21 E23 E25 E27 E29 E31 E33 E35 E37 E39</xm:sqref>
        </x14:conditionalFormatting>
        <x14:conditionalFormatting xmlns:xm="http://schemas.microsoft.com/office/excel/2006/main">
          <x14:cfRule type="dataBar" id="{89BC2216-996C-443A-998B-BCB42A6127F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E40 E42</xm:sqref>
        </x14:conditionalFormatting>
        <x14:conditionalFormatting xmlns:xm="http://schemas.microsoft.com/office/excel/2006/main">
          <x14:cfRule type="dataBar" id="{59DD7437-4E59-4622-9657-1C74F54E2C9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E73:H73 F3:I3 E53:E57 E59:E65 G59:I65 H66:H72 F5 F7 F9 F11 F13 F15 F17 F19 F21 F23 F41 F43 F45 F47 F49 F51 F53 F55 F57 F59 F61 F63 F65 F67 F69 G4:I57 F25:F27 F29 F31:F33 F35 F37:F39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3033D-8944-428A-9D85-A02F61D6EB4B}">
  <dimension ref="A1:N76"/>
  <sheetViews>
    <sheetView workbookViewId="0">
      <selection activeCell="E1" sqref="E1:F1"/>
    </sheetView>
  </sheetViews>
  <sheetFormatPr defaultRowHeight="14.4" x14ac:dyDescent="0.3"/>
  <cols>
    <col min="2" max="2" width="15.6640625" bestFit="1" customWidth="1"/>
    <col min="3" max="3" width="21" bestFit="1" customWidth="1"/>
    <col min="4" max="4" width="20.5546875" bestFit="1" customWidth="1"/>
    <col min="5" max="5" width="34.33203125" bestFit="1" customWidth="1"/>
    <col min="6" max="6" width="35.44140625" bestFit="1" customWidth="1"/>
    <col min="7" max="7" width="10.5546875" bestFit="1" customWidth="1"/>
    <col min="12" max="12" width="15.6640625" bestFit="1" customWidth="1"/>
    <col min="13" max="13" width="20.5546875" bestFit="1" customWidth="1"/>
    <col min="14" max="14" width="20.5546875" style="60" bestFit="1" customWidth="1"/>
  </cols>
  <sheetData>
    <row r="1" spans="1:11" ht="15.6" x14ac:dyDescent="0.3">
      <c r="A1" s="61" t="s">
        <v>167</v>
      </c>
      <c r="B1" s="61" t="s">
        <v>164</v>
      </c>
      <c r="C1" s="61" t="s">
        <v>165</v>
      </c>
      <c r="D1" s="62" t="s">
        <v>166</v>
      </c>
      <c r="E1" s="61" t="s">
        <v>169</v>
      </c>
      <c r="F1" s="62" t="s">
        <v>170</v>
      </c>
    </row>
    <row r="2" spans="1:11" x14ac:dyDescent="0.3">
      <c r="A2" s="63">
        <v>1</v>
      </c>
      <c r="B2" s="63" t="s">
        <v>59</v>
      </c>
      <c r="C2" s="63">
        <f>A18+A19+A21+A22</f>
        <v>5</v>
      </c>
      <c r="D2" s="64">
        <f>(I18+I19+I21+I22)/4</f>
        <v>36.154274080151417</v>
      </c>
    </row>
    <row r="3" spans="1:11" x14ac:dyDescent="0.3">
      <c r="A3" s="63">
        <v>2</v>
      </c>
      <c r="B3" s="66" t="s">
        <v>61</v>
      </c>
      <c r="C3" s="63">
        <f>A38+A39+A40+A41</f>
        <v>17</v>
      </c>
      <c r="D3" s="64">
        <f>(I38+I39+I40+I41)/4</f>
        <v>32.29638630114691</v>
      </c>
      <c r="J3" s="63"/>
      <c r="K3" s="63"/>
    </row>
    <row r="4" spans="1:11" x14ac:dyDescent="0.3">
      <c r="A4" s="63">
        <v>3</v>
      </c>
      <c r="B4" s="67" t="s">
        <v>56</v>
      </c>
      <c r="C4" s="63">
        <f>A55+A56+A58+A59</f>
        <v>21</v>
      </c>
      <c r="D4" s="64">
        <f>(I55+I56+I58+I59)/4</f>
        <v>30.785507813835519</v>
      </c>
    </row>
    <row r="5" spans="1:11" x14ac:dyDescent="0.3">
      <c r="A5" s="63">
        <v>4</v>
      </c>
      <c r="B5" s="63" t="s">
        <v>82</v>
      </c>
      <c r="C5" s="63">
        <f>A13+A15+A16+A17</f>
        <v>22</v>
      </c>
      <c r="D5" s="64">
        <f>(I13+I15+I16+I17)/4</f>
        <v>30.808450813842121</v>
      </c>
    </row>
    <row r="6" spans="1:11" x14ac:dyDescent="0.3">
      <c r="A6" s="63">
        <v>5</v>
      </c>
      <c r="B6" s="65" t="s">
        <v>80</v>
      </c>
      <c r="C6" s="63">
        <f>A28+A30+A31+A32</f>
        <v>28</v>
      </c>
      <c r="D6" s="64">
        <f>(I28+I30+I31+I32)/4</f>
        <v>30.096127330171043</v>
      </c>
      <c r="E6">
        <f>A28+A29+A30+A31+A32</f>
        <v>38</v>
      </c>
      <c r="F6" s="60">
        <f>(I28+I29+I30+I31+I32)/5</f>
        <v>29.825244759475112</v>
      </c>
    </row>
    <row r="7" spans="1:11" x14ac:dyDescent="0.3">
      <c r="A7" s="63">
        <v>6</v>
      </c>
      <c r="B7" s="63" t="s">
        <v>92</v>
      </c>
      <c r="C7" s="63">
        <f>A23+A24+A26+A27</f>
        <v>28</v>
      </c>
      <c r="D7" s="64">
        <f>(I23+I24+I26+I27)/4</f>
        <v>29.36843072212703</v>
      </c>
      <c r="E7">
        <f>A23+A24+A25+A26+A27</f>
        <v>41</v>
      </c>
      <c r="F7" s="60">
        <f>(I23+I24+I25+I26+I27)/5</f>
        <v>29.221290893179145</v>
      </c>
    </row>
    <row r="8" spans="1:11" x14ac:dyDescent="0.3">
      <c r="A8" s="63">
        <v>7</v>
      </c>
      <c r="B8" s="63" t="s">
        <v>81</v>
      </c>
      <c r="C8" s="63">
        <f>A64+A65+A67+A68</f>
        <v>38</v>
      </c>
      <c r="D8" s="64">
        <f>(I64+I65+I67+I68)/4</f>
        <v>27.100199382983281</v>
      </c>
    </row>
    <row r="9" spans="1:11" x14ac:dyDescent="0.3">
      <c r="A9" s="63">
        <v>8</v>
      </c>
      <c r="B9" s="66" t="s">
        <v>86</v>
      </c>
      <c r="C9" s="63">
        <f>A33+A34+A35+A36</f>
        <v>40</v>
      </c>
      <c r="D9" s="64">
        <f>(I33+I34+I35+I36)/4</f>
        <v>26.908339994468882</v>
      </c>
    </row>
    <row r="10" spans="1:11" x14ac:dyDescent="0.3">
      <c r="A10" s="63">
        <v>9</v>
      </c>
      <c r="B10" s="63" t="s">
        <v>87</v>
      </c>
      <c r="C10" s="63">
        <f>A43+A44+A45+A46</f>
        <v>46</v>
      </c>
      <c r="D10" s="64">
        <f>(I43+I44+I45+I46)/4</f>
        <v>23.369870209548228</v>
      </c>
    </row>
    <row r="12" spans="1:11" ht="15.6" x14ac:dyDescent="0.3">
      <c r="A12" s="28" t="s">
        <v>160</v>
      </c>
      <c r="B12" s="27" t="s">
        <v>0</v>
      </c>
      <c r="C12" s="28" t="s">
        <v>7</v>
      </c>
      <c r="D12" s="28" t="s">
        <v>161</v>
      </c>
      <c r="E12" s="16" t="s">
        <v>3</v>
      </c>
      <c r="F12" s="16" t="s">
        <v>2</v>
      </c>
      <c r="G12" s="16" t="s">
        <v>5</v>
      </c>
      <c r="H12" s="16" t="s">
        <v>4</v>
      </c>
      <c r="I12" s="16" t="s">
        <v>6</v>
      </c>
      <c r="J12" s="15" t="s">
        <v>65</v>
      </c>
    </row>
    <row r="13" spans="1:11" ht="15.6" x14ac:dyDescent="0.3">
      <c r="A13" s="10">
        <v>5</v>
      </c>
      <c r="B13" s="1" t="s">
        <v>82</v>
      </c>
      <c r="C13" s="2" t="s">
        <v>34</v>
      </c>
      <c r="D13" s="2" t="s">
        <v>162</v>
      </c>
      <c r="E13" s="6">
        <v>4.3</v>
      </c>
      <c r="F13" s="17">
        <v>0.79166666666666663</v>
      </c>
      <c r="G13" s="18">
        <v>0.79789525462962951</v>
      </c>
      <c r="H13" s="8">
        <f t="shared" ref="H13:H44" si="0">IF(OR(E13="",F13="",G13=""),"",G13-F13)</f>
        <v>6.2285879629628838E-3</v>
      </c>
      <c r="I13" s="9">
        <f t="shared" ref="I13:I44" si="1">IF(OR(E13="",F13="",G13=""),"",E13/(H13)/24)</f>
        <v>28.765214159621291</v>
      </c>
      <c r="J13" s="37">
        <v>45789</v>
      </c>
    </row>
    <row r="14" spans="1:11" ht="15.6" x14ac:dyDescent="0.3">
      <c r="A14" s="48">
        <v>8</v>
      </c>
      <c r="B14" s="49" t="s">
        <v>82</v>
      </c>
      <c r="C14" s="50" t="s">
        <v>34</v>
      </c>
      <c r="D14" s="50" t="s">
        <v>162</v>
      </c>
      <c r="E14" s="51">
        <v>4.3</v>
      </c>
      <c r="F14" s="52">
        <v>0.79374999999999996</v>
      </c>
      <c r="G14" s="53">
        <v>0.79970810185185182</v>
      </c>
      <c r="H14" s="54">
        <f t="shared" si="0"/>
        <v>5.9581018518518603E-3</v>
      </c>
      <c r="I14" s="55">
        <f t="shared" si="1"/>
        <v>30.071098333268537</v>
      </c>
      <c r="J14" s="56">
        <v>45796</v>
      </c>
    </row>
    <row r="15" spans="1:11" ht="15.6" x14ac:dyDescent="0.3">
      <c r="A15" s="10">
        <v>8</v>
      </c>
      <c r="B15" s="1" t="s">
        <v>82</v>
      </c>
      <c r="C15" s="2" t="s">
        <v>34</v>
      </c>
      <c r="D15" s="2" t="s">
        <v>162</v>
      </c>
      <c r="E15" s="6">
        <v>4.3</v>
      </c>
      <c r="F15" s="17">
        <v>0.79513888888888895</v>
      </c>
      <c r="G15" s="18">
        <v>0.80089675925925918</v>
      </c>
      <c r="H15" s="8">
        <f t="shared" si="0"/>
        <v>5.7578703703702327E-3</v>
      </c>
      <c r="I15" s="9">
        <f t="shared" si="1"/>
        <v>31.116828817239625</v>
      </c>
      <c r="J15" s="37">
        <v>45845</v>
      </c>
    </row>
    <row r="16" spans="1:11" ht="15.6" x14ac:dyDescent="0.3">
      <c r="A16" s="10">
        <v>7</v>
      </c>
      <c r="B16" s="1" t="s">
        <v>82</v>
      </c>
      <c r="C16" s="2" t="s">
        <v>34</v>
      </c>
      <c r="D16" s="2" t="s">
        <v>162</v>
      </c>
      <c r="E16" s="6">
        <v>4.3</v>
      </c>
      <c r="F16" s="17">
        <v>0.80625000000000002</v>
      </c>
      <c r="G16" s="18">
        <v>0.81202002314814814</v>
      </c>
      <c r="H16" s="8">
        <f t="shared" si="0"/>
        <v>5.7700231481481179E-3</v>
      </c>
      <c r="I16" s="9">
        <f t="shared" si="1"/>
        <v>31.051290794937277</v>
      </c>
      <c r="J16" s="37">
        <v>45901</v>
      </c>
    </row>
    <row r="17" spans="1:10" ht="15.6" x14ac:dyDescent="0.3">
      <c r="A17" s="10">
        <v>2</v>
      </c>
      <c r="B17" s="1" t="s">
        <v>82</v>
      </c>
      <c r="C17" s="2" t="s">
        <v>34</v>
      </c>
      <c r="D17" s="2" t="s">
        <v>162</v>
      </c>
      <c r="E17" s="6">
        <v>4.3</v>
      </c>
      <c r="F17" s="17">
        <v>0.79791666666666705</v>
      </c>
      <c r="G17" s="18">
        <v>0.80346354166666667</v>
      </c>
      <c r="H17" s="8">
        <f t="shared" si="0"/>
        <v>5.5468749999996181E-3</v>
      </c>
      <c r="I17" s="9">
        <f t="shared" si="1"/>
        <v>32.300469483570296</v>
      </c>
      <c r="J17" s="37">
        <v>45908</v>
      </c>
    </row>
    <row r="18" spans="1:10" ht="15.6" x14ac:dyDescent="0.3">
      <c r="A18" s="10">
        <v>1</v>
      </c>
      <c r="B18" s="1" t="s">
        <v>59</v>
      </c>
      <c r="C18" s="2" t="s">
        <v>14</v>
      </c>
      <c r="D18" s="2" t="s">
        <v>162</v>
      </c>
      <c r="E18" s="6">
        <v>4.3</v>
      </c>
      <c r="F18" s="17">
        <v>0.79583333333333295</v>
      </c>
      <c r="G18" s="18">
        <v>0.80084386574074073</v>
      </c>
      <c r="H18" s="8">
        <f t="shared" si="0"/>
        <v>5.0105324074077862E-3</v>
      </c>
      <c r="I18" s="9">
        <f t="shared" si="1"/>
        <v>35.758009747981866</v>
      </c>
      <c r="J18" s="37">
        <v>45789</v>
      </c>
    </row>
    <row r="19" spans="1:10" ht="15.6" x14ac:dyDescent="0.3">
      <c r="A19" s="10">
        <v>1</v>
      </c>
      <c r="B19" s="1" t="s">
        <v>59</v>
      </c>
      <c r="C19" s="2" t="s">
        <v>14</v>
      </c>
      <c r="D19" s="2" t="s">
        <v>162</v>
      </c>
      <c r="E19" s="6">
        <v>4.3</v>
      </c>
      <c r="F19" s="17">
        <v>0.79791666666666705</v>
      </c>
      <c r="G19" s="18">
        <v>0.80283587962962966</v>
      </c>
      <c r="H19" s="8">
        <f t="shared" si="0"/>
        <v>4.9192129629626047E-3</v>
      </c>
      <c r="I19" s="9">
        <f t="shared" si="1"/>
        <v>36.421815443981757</v>
      </c>
      <c r="J19" s="37">
        <v>45796</v>
      </c>
    </row>
    <row r="20" spans="1:10" ht="15.6" x14ac:dyDescent="0.3">
      <c r="A20" s="48">
        <v>4</v>
      </c>
      <c r="B20" s="49" t="s">
        <v>59</v>
      </c>
      <c r="C20" s="50" t="s">
        <v>14</v>
      </c>
      <c r="D20" s="50" t="s">
        <v>162</v>
      </c>
      <c r="E20" s="51">
        <v>4.3</v>
      </c>
      <c r="F20" s="52">
        <v>0.79791666666666705</v>
      </c>
      <c r="G20" s="53">
        <v>0.80333090277777774</v>
      </c>
      <c r="H20" s="54">
        <f t="shared" si="0"/>
        <v>5.4142361111106929E-3</v>
      </c>
      <c r="I20" s="55">
        <f t="shared" si="1"/>
        <v>33.091771948954012</v>
      </c>
      <c r="J20" s="56">
        <v>45845</v>
      </c>
    </row>
    <row r="21" spans="1:10" ht="15.6" x14ac:dyDescent="0.3">
      <c r="A21" s="10">
        <v>2</v>
      </c>
      <c r="B21" s="1" t="s">
        <v>59</v>
      </c>
      <c r="C21" s="2" t="s">
        <v>14</v>
      </c>
      <c r="D21" s="2" t="s">
        <v>162</v>
      </c>
      <c r="E21" s="6">
        <v>4.3</v>
      </c>
      <c r="F21" s="17">
        <v>0.79444444444444395</v>
      </c>
      <c r="G21" s="18">
        <v>0.79951018518518513</v>
      </c>
      <c r="H21" s="8">
        <f t="shared" si="0"/>
        <v>5.0657407407411759E-3</v>
      </c>
      <c r="I21" s="9">
        <f t="shared" si="1"/>
        <v>35.368305611402555</v>
      </c>
      <c r="J21" s="37">
        <v>45901</v>
      </c>
    </row>
    <row r="22" spans="1:10" x14ac:dyDescent="0.3">
      <c r="A22" s="38">
        <v>1</v>
      </c>
      <c r="B22" t="s">
        <v>59</v>
      </c>
      <c r="C22" s="30" t="s">
        <v>14</v>
      </c>
      <c r="D22" s="30" t="s">
        <v>162</v>
      </c>
      <c r="E22" s="42">
        <v>4.3</v>
      </c>
      <c r="F22" s="43">
        <v>0.79722222222222205</v>
      </c>
      <c r="G22" s="44">
        <v>0.80205555555555563</v>
      </c>
      <c r="H22" s="45">
        <f t="shared" si="0"/>
        <v>4.8333333333335782E-3</v>
      </c>
      <c r="I22" s="46">
        <f t="shared" si="1"/>
        <v>37.068965517239498</v>
      </c>
      <c r="J22" s="47">
        <v>45908</v>
      </c>
    </row>
    <row r="23" spans="1:10" ht="15.6" x14ac:dyDescent="0.3">
      <c r="A23" s="10">
        <v>4</v>
      </c>
      <c r="B23" s="1" t="s">
        <v>92</v>
      </c>
      <c r="C23" s="2" t="s">
        <v>28</v>
      </c>
      <c r="D23" s="2" t="s">
        <v>162</v>
      </c>
      <c r="E23" s="6">
        <v>4.3</v>
      </c>
      <c r="F23" s="17">
        <v>0.79930555555555505</v>
      </c>
      <c r="G23" s="18">
        <v>0.80534062499999992</v>
      </c>
      <c r="H23" s="8">
        <f t="shared" si="0"/>
        <v>6.0350694444448738E-3</v>
      </c>
      <c r="I23" s="9">
        <f t="shared" si="1"/>
        <v>29.687589897011865</v>
      </c>
      <c r="J23" s="37">
        <v>45789</v>
      </c>
    </row>
    <row r="24" spans="1:10" ht="15.6" x14ac:dyDescent="0.3">
      <c r="A24" s="10">
        <v>9</v>
      </c>
      <c r="B24" s="1" t="s">
        <v>92</v>
      </c>
      <c r="C24" s="2" t="s">
        <v>28</v>
      </c>
      <c r="D24" s="2" t="s">
        <v>162</v>
      </c>
      <c r="E24" s="6">
        <v>4.3</v>
      </c>
      <c r="F24" s="17">
        <v>0.80208333333333304</v>
      </c>
      <c r="G24" s="18">
        <v>0.80818935185185181</v>
      </c>
      <c r="H24" s="8">
        <f t="shared" si="0"/>
        <v>6.1060185185187743E-3</v>
      </c>
      <c r="I24" s="9">
        <f t="shared" si="1"/>
        <v>29.342634013191581</v>
      </c>
      <c r="J24" s="37">
        <v>45796</v>
      </c>
    </row>
    <row r="25" spans="1:10" ht="15.6" x14ac:dyDescent="0.3">
      <c r="A25" s="48">
        <v>13</v>
      </c>
      <c r="B25" s="49" t="s">
        <v>92</v>
      </c>
      <c r="C25" s="50" t="s">
        <v>63</v>
      </c>
      <c r="D25" s="50" t="s">
        <v>162</v>
      </c>
      <c r="E25" s="51">
        <v>4.3</v>
      </c>
      <c r="F25" s="52">
        <v>0.80694444444444402</v>
      </c>
      <c r="G25" s="53">
        <v>0.8132018518518519</v>
      </c>
      <c r="H25" s="54">
        <f t="shared" si="0"/>
        <v>6.2574074074078778E-3</v>
      </c>
      <c r="I25" s="55">
        <f t="shared" si="1"/>
        <v>28.632731577387606</v>
      </c>
      <c r="J25" s="56">
        <v>45845</v>
      </c>
    </row>
    <row r="26" spans="1:10" ht="15.6" x14ac:dyDescent="0.3">
      <c r="A26" s="10">
        <v>10</v>
      </c>
      <c r="B26" s="1" t="s">
        <v>92</v>
      </c>
      <c r="C26" s="2" t="s">
        <v>28</v>
      </c>
      <c r="D26" s="2" t="s">
        <v>162</v>
      </c>
      <c r="E26" s="6">
        <v>4.3</v>
      </c>
      <c r="F26" s="17">
        <v>0.79652777777777795</v>
      </c>
      <c r="G26" s="18">
        <v>0.80273657407407406</v>
      </c>
      <c r="H26" s="8">
        <f t="shared" si="0"/>
        <v>6.2087962962961152E-3</v>
      </c>
      <c r="I26" s="9">
        <f t="shared" si="1"/>
        <v>28.856908507942084</v>
      </c>
      <c r="J26" s="37">
        <v>45901</v>
      </c>
    </row>
    <row r="27" spans="1:10" ht="15.6" x14ac:dyDescent="0.3">
      <c r="A27" s="10">
        <v>5</v>
      </c>
      <c r="B27" s="1" t="s">
        <v>92</v>
      </c>
      <c r="C27" s="2" t="s">
        <v>28</v>
      </c>
      <c r="D27" s="2" t="s">
        <v>162</v>
      </c>
      <c r="E27" s="6">
        <v>4.3</v>
      </c>
      <c r="F27" s="17">
        <v>0.79444444444444395</v>
      </c>
      <c r="G27" s="18">
        <v>0.80050011574074087</v>
      </c>
      <c r="H27" s="8">
        <f t="shared" si="0"/>
        <v>6.0556712962969161E-3</v>
      </c>
      <c r="I27" s="9">
        <f t="shared" si="1"/>
        <v>29.586590470362598</v>
      </c>
      <c r="J27" s="37">
        <v>45908</v>
      </c>
    </row>
    <row r="28" spans="1:10" ht="15.6" x14ac:dyDescent="0.3">
      <c r="A28" s="10">
        <v>6</v>
      </c>
      <c r="B28" s="20" t="s">
        <v>80</v>
      </c>
      <c r="C28" s="21" t="s">
        <v>63</v>
      </c>
      <c r="D28" s="21" t="s">
        <v>162</v>
      </c>
      <c r="E28" s="6">
        <v>4.3</v>
      </c>
      <c r="F28" s="17">
        <v>0.79374999999999996</v>
      </c>
      <c r="G28" s="18">
        <v>0.80010995370370375</v>
      </c>
      <c r="H28" s="8">
        <f t="shared" si="0"/>
        <v>6.3599537037037912E-3</v>
      </c>
      <c r="I28" s="9">
        <f t="shared" si="1"/>
        <v>28.171064604185233</v>
      </c>
      <c r="J28" s="37">
        <v>45789</v>
      </c>
    </row>
    <row r="29" spans="1:10" ht="15.6" x14ac:dyDescent="0.3">
      <c r="A29" s="48">
        <v>10</v>
      </c>
      <c r="B29" s="57" t="s">
        <v>80</v>
      </c>
      <c r="C29" s="58" t="s">
        <v>63</v>
      </c>
      <c r="D29" s="58" t="s">
        <v>162</v>
      </c>
      <c r="E29" s="51">
        <v>4.3</v>
      </c>
      <c r="F29" s="52">
        <v>0.79305555555555596</v>
      </c>
      <c r="G29" s="53">
        <v>0.79928923611111102</v>
      </c>
      <c r="H29" s="54">
        <f t="shared" si="0"/>
        <v>6.2336805555550656E-3</v>
      </c>
      <c r="I29" s="55">
        <f t="shared" si="1"/>
        <v>28.741714476691389</v>
      </c>
      <c r="J29" s="56">
        <v>45796</v>
      </c>
    </row>
    <row r="30" spans="1:10" ht="15.6" x14ac:dyDescent="0.3">
      <c r="A30" s="10">
        <v>10</v>
      </c>
      <c r="B30" s="1" t="s">
        <v>80</v>
      </c>
      <c r="C30" s="21" t="s">
        <v>63</v>
      </c>
      <c r="D30" s="2" t="s">
        <v>162</v>
      </c>
      <c r="E30" s="6">
        <v>4.3</v>
      </c>
      <c r="F30" s="17">
        <v>0.80277777777777803</v>
      </c>
      <c r="G30" s="18">
        <v>0.80866527777777775</v>
      </c>
      <c r="H30" s="8">
        <f t="shared" si="0"/>
        <v>5.8874999999997124E-3</v>
      </c>
      <c r="I30" s="9">
        <f t="shared" si="1"/>
        <v>30.431705590942745</v>
      </c>
      <c r="J30" s="37">
        <v>45845</v>
      </c>
    </row>
    <row r="31" spans="1:10" ht="15.6" x14ac:dyDescent="0.3">
      <c r="A31" s="10">
        <v>9</v>
      </c>
      <c r="B31" s="1" t="s">
        <v>80</v>
      </c>
      <c r="C31" s="21" t="s">
        <v>63</v>
      </c>
      <c r="D31" s="2" t="s">
        <v>162</v>
      </c>
      <c r="E31" s="6">
        <v>4.3</v>
      </c>
      <c r="F31" s="17">
        <v>0.80555555555555503</v>
      </c>
      <c r="G31" s="18">
        <v>0.81146469907407415</v>
      </c>
      <c r="H31" s="8">
        <f t="shared" si="0"/>
        <v>5.9091435185191221E-3</v>
      </c>
      <c r="I31" s="9">
        <f t="shared" si="1"/>
        <v>30.320242875327427</v>
      </c>
      <c r="J31" s="37">
        <v>45901</v>
      </c>
    </row>
    <row r="32" spans="1:10" ht="15.6" x14ac:dyDescent="0.3">
      <c r="A32" s="10">
        <v>3</v>
      </c>
      <c r="B32" s="1" t="s">
        <v>80</v>
      </c>
      <c r="C32" s="21" t="s">
        <v>63</v>
      </c>
      <c r="D32" s="2" t="s">
        <v>162</v>
      </c>
      <c r="E32" s="6">
        <v>4.3</v>
      </c>
      <c r="F32" s="17">
        <v>0.8</v>
      </c>
      <c r="G32" s="18">
        <v>0.80569479166666669</v>
      </c>
      <c r="H32" s="8">
        <f t="shared" si="0"/>
        <v>5.6947916666666432E-3</v>
      </c>
      <c r="I32" s="9">
        <f t="shared" si="1"/>
        <v>31.461496250228773</v>
      </c>
      <c r="J32" s="37">
        <v>45908</v>
      </c>
    </row>
    <row r="33" spans="1:14" ht="15.6" x14ac:dyDescent="0.3">
      <c r="A33" s="10">
        <v>14</v>
      </c>
      <c r="B33" s="22" t="s">
        <v>86</v>
      </c>
      <c r="C33" s="23" t="s">
        <v>25</v>
      </c>
      <c r="D33" s="23" t="s">
        <v>162</v>
      </c>
      <c r="E33" s="6">
        <v>4.3</v>
      </c>
      <c r="F33" s="17">
        <v>0.79930555555555505</v>
      </c>
      <c r="G33" s="18">
        <v>0.80594930555555555</v>
      </c>
      <c r="H33" s="8">
        <f t="shared" si="0"/>
        <v>6.6437500000005034E-3</v>
      </c>
      <c r="I33" s="9">
        <f t="shared" si="1"/>
        <v>26.967701473814198</v>
      </c>
      <c r="J33" s="37">
        <v>45845</v>
      </c>
    </row>
    <row r="34" spans="1:14" ht="15.6" x14ac:dyDescent="0.3">
      <c r="A34" s="10">
        <v>7</v>
      </c>
      <c r="B34" s="22" t="s">
        <v>86</v>
      </c>
      <c r="C34" s="23" t="s">
        <v>25</v>
      </c>
      <c r="D34" s="24" t="s">
        <v>162</v>
      </c>
      <c r="E34" s="6">
        <v>4.3</v>
      </c>
      <c r="F34" s="17">
        <v>0.80208333333333304</v>
      </c>
      <c r="G34" s="18">
        <v>0.8088026620370371</v>
      </c>
      <c r="H34" s="8">
        <f t="shared" si="0"/>
        <v>6.7193287037040639E-3</v>
      </c>
      <c r="I34" s="9">
        <f t="shared" si="1"/>
        <v>26.664369993969803</v>
      </c>
      <c r="J34" s="37">
        <v>45789</v>
      </c>
    </row>
    <row r="35" spans="1:14" ht="15.6" x14ac:dyDescent="0.3">
      <c r="A35" s="10">
        <v>12</v>
      </c>
      <c r="B35" s="22" t="s">
        <v>86</v>
      </c>
      <c r="C35" s="23" t="s">
        <v>25</v>
      </c>
      <c r="D35" s="24" t="s">
        <v>162</v>
      </c>
      <c r="E35" s="6">
        <v>4.3</v>
      </c>
      <c r="F35" s="17">
        <v>0.80347222222222203</v>
      </c>
      <c r="G35" s="18">
        <v>0.8099922453703704</v>
      </c>
      <c r="H35" s="8">
        <f t="shared" si="0"/>
        <v>6.5200231481483684E-3</v>
      </c>
      <c r="I35" s="9">
        <f t="shared" si="1"/>
        <v>27.479452541138368</v>
      </c>
      <c r="J35" s="37">
        <v>45901</v>
      </c>
    </row>
    <row r="36" spans="1:14" ht="15.6" x14ac:dyDescent="0.3">
      <c r="A36" s="38">
        <v>7</v>
      </c>
      <c r="B36" s="39" t="s">
        <v>86</v>
      </c>
      <c r="C36" s="40" t="s">
        <v>25</v>
      </c>
      <c r="D36" s="41" t="s">
        <v>162</v>
      </c>
      <c r="E36" s="42">
        <v>4.3</v>
      </c>
      <c r="F36" s="43">
        <v>0.79930555555555505</v>
      </c>
      <c r="G36" s="44">
        <v>0.80606099537037035</v>
      </c>
      <c r="H36" s="45">
        <f t="shared" si="0"/>
        <v>6.7554398148153005E-3</v>
      </c>
      <c r="I36" s="46">
        <f t="shared" si="1"/>
        <v>26.521835968953152</v>
      </c>
      <c r="J36" s="47">
        <v>45908</v>
      </c>
    </row>
    <row r="37" spans="1:14" ht="15.6" x14ac:dyDescent="0.3">
      <c r="A37" s="10">
        <v>11</v>
      </c>
      <c r="B37" s="1" t="s">
        <v>131</v>
      </c>
      <c r="C37" s="2" t="s">
        <v>34</v>
      </c>
      <c r="D37" s="24" t="s">
        <v>163</v>
      </c>
      <c r="E37" s="6">
        <v>4.3</v>
      </c>
      <c r="F37" s="17">
        <v>0.79236111111111107</v>
      </c>
      <c r="G37" s="18">
        <v>0.7987140046296296</v>
      </c>
      <c r="H37" s="8">
        <f t="shared" si="0"/>
        <v>6.352893518518532E-3</v>
      </c>
      <c r="I37" s="9">
        <f t="shared" si="1"/>
        <v>28.202372059975527</v>
      </c>
      <c r="J37" s="37">
        <v>45901</v>
      </c>
      <c r="N37"/>
    </row>
    <row r="38" spans="1:14" ht="15.6" x14ac:dyDescent="0.3">
      <c r="A38" s="10">
        <v>3</v>
      </c>
      <c r="B38" s="22" t="s">
        <v>61</v>
      </c>
      <c r="C38" s="23" t="s">
        <v>14</v>
      </c>
      <c r="D38" s="23" t="s">
        <v>162</v>
      </c>
      <c r="E38" s="6">
        <v>4.3</v>
      </c>
      <c r="F38" s="17">
        <v>0.79861111111111105</v>
      </c>
      <c r="G38" s="18">
        <v>0.80437060185185183</v>
      </c>
      <c r="H38" s="8">
        <f t="shared" si="0"/>
        <v>5.7594907407407803E-3</v>
      </c>
      <c r="I38" s="9">
        <f t="shared" si="1"/>
        <v>31.108074434307088</v>
      </c>
      <c r="J38" s="37">
        <v>45789</v>
      </c>
    </row>
    <row r="39" spans="1:14" ht="15.6" x14ac:dyDescent="0.3">
      <c r="A39" s="10">
        <v>4</v>
      </c>
      <c r="B39" s="22" t="s">
        <v>61</v>
      </c>
      <c r="C39" s="23" t="s">
        <v>14</v>
      </c>
      <c r="D39" s="23" t="s">
        <v>162</v>
      </c>
      <c r="E39" s="6">
        <v>4.3</v>
      </c>
      <c r="F39" s="17">
        <v>0.79930555555555505</v>
      </c>
      <c r="G39" s="18">
        <v>0.80480601851851863</v>
      </c>
      <c r="H39" s="8">
        <f t="shared" si="0"/>
        <v>5.5004629629635815E-3</v>
      </c>
      <c r="I39" s="9">
        <f t="shared" si="1"/>
        <v>32.573015739412206</v>
      </c>
      <c r="J39" s="37">
        <v>45796</v>
      </c>
    </row>
    <row r="40" spans="1:14" ht="15.6" x14ac:dyDescent="0.3">
      <c r="A40" s="10">
        <v>5</v>
      </c>
      <c r="B40" s="1" t="s">
        <v>61</v>
      </c>
      <c r="C40" s="2" t="s">
        <v>14</v>
      </c>
      <c r="D40" s="2" t="s">
        <v>162</v>
      </c>
      <c r="E40" s="6">
        <v>4.3</v>
      </c>
      <c r="F40" s="17">
        <v>0.80138888888888904</v>
      </c>
      <c r="G40" s="18">
        <v>0.80686423611111124</v>
      </c>
      <c r="H40" s="8">
        <f t="shared" si="0"/>
        <v>5.4753472222222044E-3</v>
      </c>
      <c r="I40" s="9">
        <f t="shared" si="1"/>
        <v>32.722430084342804</v>
      </c>
      <c r="J40" s="37">
        <v>45845</v>
      </c>
    </row>
    <row r="41" spans="1:14" ht="15.6" x14ac:dyDescent="0.3">
      <c r="A41" s="10">
        <v>5</v>
      </c>
      <c r="B41" s="22" t="s">
        <v>61</v>
      </c>
      <c r="C41" s="23" t="s">
        <v>14</v>
      </c>
      <c r="D41" s="23" t="s">
        <v>162</v>
      </c>
      <c r="E41" s="6">
        <v>4.3</v>
      </c>
      <c r="F41" s="17">
        <v>0.80208333333333304</v>
      </c>
      <c r="G41" s="18">
        <v>0.80754872685185197</v>
      </c>
      <c r="H41" s="8">
        <f t="shared" si="0"/>
        <v>5.4653935185189351E-3</v>
      </c>
      <c r="I41" s="9">
        <f t="shared" si="1"/>
        <v>32.782024946525532</v>
      </c>
      <c r="J41" s="37">
        <v>45901</v>
      </c>
    </row>
    <row r="42" spans="1:14" ht="15.6" x14ac:dyDescent="0.3">
      <c r="A42" s="10">
        <v>11</v>
      </c>
      <c r="B42" s="1" t="s">
        <v>101</v>
      </c>
      <c r="C42" s="2" t="s">
        <v>34</v>
      </c>
      <c r="D42" s="2" t="s">
        <v>163</v>
      </c>
      <c r="E42" s="6">
        <v>4.3</v>
      </c>
      <c r="F42" s="17">
        <v>0.80347222222222203</v>
      </c>
      <c r="G42" s="18">
        <v>0.80941909722222216</v>
      </c>
      <c r="H42" s="8">
        <f t="shared" si="0"/>
        <v>5.9468750000001291E-3</v>
      </c>
      <c r="I42" s="9">
        <f t="shared" si="1"/>
        <v>30.12786827815664</v>
      </c>
      <c r="J42" s="37">
        <v>45845</v>
      </c>
      <c r="N42"/>
    </row>
    <row r="43" spans="1:14" ht="15.6" x14ac:dyDescent="0.3">
      <c r="A43" s="10">
        <v>9</v>
      </c>
      <c r="B43" s="1" t="s">
        <v>87</v>
      </c>
      <c r="C43" s="2" t="s">
        <v>14</v>
      </c>
      <c r="D43" s="2" t="s">
        <v>162</v>
      </c>
      <c r="E43" s="6">
        <v>4.3</v>
      </c>
      <c r="F43" s="17">
        <v>0.80138888888888904</v>
      </c>
      <c r="G43" s="18">
        <v>0.80880023148148139</v>
      </c>
      <c r="H43" s="8">
        <f t="shared" si="0"/>
        <v>7.4113425925923515E-3</v>
      </c>
      <c r="I43" s="9">
        <f t="shared" si="1"/>
        <v>24.174657213356188</v>
      </c>
      <c r="J43" s="37">
        <v>45789</v>
      </c>
    </row>
    <row r="44" spans="1:14" ht="15.6" x14ac:dyDescent="0.3">
      <c r="A44" s="10">
        <v>13</v>
      </c>
      <c r="B44" s="1" t="s">
        <v>87</v>
      </c>
      <c r="C44" s="2" t="s">
        <v>14</v>
      </c>
      <c r="D44" s="2" t="s">
        <v>162</v>
      </c>
      <c r="E44" s="6">
        <v>4.3</v>
      </c>
      <c r="F44" s="17">
        <v>0.80694444444444402</v>
      </c>
      <c r="G44" s="18">
        <v>0.8154731481481482</v>
      </c>
      <c r="H44" s="8">
        <f t="shared" si="0"/>
        <v>8.5287037037041769E-3</v>
      </c>
      <c r="I44" s="9">
        <f t="shared" si="1"/>
        <v>21.007491043316605</v>
      </c>
      <c r="J44" s="37">
        <v>45796</v>
      </c>
    </row>
    <row r="45" spans="1:14" ht="15.6" x14ac:dyDescent="0.3">
      <c r="A45" s="10">
        <v>16</v>
      </c>
      <c r="B45" s="1" t="s">
        <v>87</v>
      </c>
      <c r="C45" s="2" t="s">
        <v>14</v>
      </c>
      <c r="D45" s="2" t="s">
        <v>162</v>
      </c>
      <c r="E45" s="6">
        <v>4.3</v>
      </c>
      <c r="F45" s="17">
        <v>0.80069444444444404</v>
      </c>
      <c r="G45" s="18">
        <v>0.80847650462962961</v>
      </c>
      <c r="H45" s="8">
        <f t="shared" ref="H45:H76" si="2">IF(OR(E45="",F45="",G45=""),"",G45-F45)</f>
        <v>7.7820601851855686E-3</v>
      </c>
      <c r="I45" s="9">
        <f t="shared" ref="I45:I76" si="3">IF(OR(E45="",F45="",G45=""),"",E45/(H45)/24)</f>
        <v>23.02303791067305</v>
      </c>
      <c r="J45" s="37">
        <v>45845</v>
      </c>
    </row>
    <row r="46" spans="1:14" ht="15.6" x14ac:dyDescent="0.3">
      <c r="A46" s="10">
        <v>8</v>
      </c>
      <c r="B46" s="1" t="s">
        <v>87</v>
      </c>
      <c r="C46" s="2" t="s">
        <v>14</v>
      </c>
      <c r="D46" s="2" t="s">
        <v>162</v>
      </c>
      <c r="E46" s="6">
        <v>4.3</v>
      </c>
      <c r="F46" s="17">
        <v>0.79652777777777795</v>
      </c>
      <c r="G46" s="18">
        <v>0.80361666666666665</v>
      </c>
      <c r="H46" s="8">
        <f t="shared" si="2"/>
        <v>7.0888888888887003E-3</v>
      </c>
      <c r="I46" s="9">
        <f t="shared" si="3"/>
        <v>25.274294670847066</v>
      </c>
      <c r="J46" s="37">
        <v>45908</v>
      </c>
    </row>
    <row r="47" spans="1:14" ht="15.6" x14ac:dyDescent="0.3">
      <c r="A47" s="10">
        <v>6</v>
      </c>
      <c r="B47" s="1" t="s">
        <v>95</v>
      </c>
      <c r="C47" s="2" t="s">
        <v>14</v>
      </c>
      <c r="D47" s="2" t="s">
        <v>163</v>
      </c>
      <c r="E47" s="6">
        <v>4.3</v>
      </c>
      <c r="F47" s="17">
        <v>0.80069444444444404</v>
      </c>
      <c r="G47" s="18">
        <v>0.80632476851851864</v>
      </c>
      <c r="H47" s="8">
        <f t="shared" si="2"/>
        <v>5.6303240740745997E-3</v>
      </c>
      <c r="I47" s="9">
        <f t="shared" si="3"/>
        <v>31.821732516545151</v>
      </c>
      <c r="J47" s="37">
        <v>45796</v>
      </c>
      <c r="N47"/>
    </row>
    <row r="48" spans="1:14" ht="15.6" x14ac:dyDescent="0.3">
      <c r="A48" s="10">
        <v>6</v>
      </c>
      <c r="B48" s="1" t="s">
        <v>95</v>
      </c>
      <c r="C48" s="2" t="s">
        <v>14</v>
      </c>
      <c r="D48" s="2" t="s">
        <v>163</v>
      </c>
      <c r="E48" s="6">
        <v>4.3</v>
      </c>
      <c r="F48" s="17">
        <v>0.79861111111111105</v>
      </c>
      <c r="G48" s="18">
        <v>0.8041628472222222</v>
      </c>
      <c r="H48" s="8">
        <f t="shared" si="2"/>
        <v>5.5517361111111496E-3</v>
      </c>
      <c r="I48" s="9">
        <f t="shared" si="3"/>
        <v>32.272187128650721</v>
      </c>
      <c r="J48" s="37">
        <v>45845</v>
      </c>
      <c r="N48"/>
    </row>
    <row r="49" spans="1:14" ht="15.6" x14ac:dyDescent="0.3">
      <c r="A49" s="10">
        <v>6</v>
      </c>
      <c r="B49" s="1" t="s">
        <v>95</v>
      </c>
      <c r="C49" s="2" t="s">
        <v>14</v>
      </c>
      <c r="D49" s="2" t="s">
        <v>163</v>
      </c>
      <c r="E49" s="6">
        <v>4.3</v>
      </c>
      <c r="F49" s="17">
        <v>0.79791666666666705</v>
      </c>
      <c r="G49" s="18">
        <v>0.8034916666666666</v>
      </c>
      <c r="H49" s="8">
        <f t="shared" si="2"/>
        <v>5.5749999999995525E-3</v>
      </c>
      <c r="I49" s="9">
        <f t="shared" si="3"/>
        <v>32.137518684606462</v>
      </c>
      <c r="J49" s="37">
        <v>45901</v>
      </c>
      <c r="N49"/>
    </row>
    <row r="50" spans="1:14" ht="15.6" x14ac:dyDescent="0.3">
      <c r="A50" s="10">
        <v>5</v>
      </c>
      <c r="B50" s="1" t="s">
        <v>38</v>
      </c>
      <c r="C50" s="2" t="s">
        <v>14</v>
      </c>
      <c r="D50" s="2" t="s">
        <v>163</v>
      </c>
      <c r="E50" s="6">
        <v>4.3</v>
      </c>
      <c r="F50" s="17">
        <v>0.80555555555555503</v>
      </c>
      <c r="G50" s="18">
        <v>0.81116898148148153</v>
      </c>
      <c r="H50" s="8">
        <f t="shared" si="2"/>
        <v>5.6134259259265074E-3</v>
      </c>
      <c r="I50" s="9">
        <f t="shared" si="3"/>
        <v>31.917525773192569</v>
      </c>
      <c r="J50" s="37">
        <v>45796</v>
      </c>
      <c r="N50"/>
    </row>
    <row r="51" spans="1:14" ht="15.6" x14ac:dyDescent="0.3">
      <c r="A51" s="10">
        <v>7</v>
      </c>
      <c r="B51" s="22" t="s">
        <v>38</v>
      </c>
      <c r="C51" s="23" t="s">
        <v>25</v>
      </c>
      <c r="D51" s="24" t="s">
        <v>163</v>
      </c>
      <c r="E51" s="6">
        <v>4.3</v>
      </c>
      <c r="F51" s="17">
        <v>0.80625000000000002</v>
      </c>
      <c r="G51" s="18">
        <v>0.81188715277777779</v>
      </c>
      <c r="H51" s="8">
        <f t="shared" si="2"/>
        <v>5.6371527777777652E-3</v>
      </c>
      <c r="I51" s="9">
        <f t="shared" si="3"/>
        <v>31.783184477979745</v>
      </c>
      <c r="J51" s="37">
        <v>45845</v>
      </c>
      <c r="N51"/>
    </row>
    <row r="52" spans="1:14" ht="15.6" x14ac:dyDescent="0.3">
      <c r="A52" s="10">
        <v>2</v>
      </c>
      <c r="B52" s="1" t="s">
        <v>97</v>
      </c>
      <c r="C52" s="2" t="s">
        <v>28</v>
      </c>
      <c r="D52" s="2" t="s">
        <v>163</v>
      </c>
      <c r="E52" s="6">
        <v>4.3</v>
      </c>
      <c r="F52" s="17">
        <v>0.79236111111111107</v>
      </c>
      <c r="G52" s="18">
        <v>0.79739629629629627</v>
      </c>
      <c r="H52" s="8">
        <f t="shared" si="2"/>
        <v>5.0351851851851981E-3</v>
      </c>
      <c r="I52" s="9">
        <f t="shared" si="3"/>
        <v>35.582934902537609</v>
      </c>
      <c r="J52" s="37">
        <v>45796</v>
      </c>
      <c r="N52"/>
    </row>
    <row r="53" spans="1:14" ht="15.6" x14ac:dyDescent="0.3">
      <c r="A53" s="38">
        <v>2</v>
      </c>
      <c r="B53" t="s">
        <v>97</v>
      </c>
      <c r="C53" s="30" t="s">
        <v>28</v>
      </c>
      <c r="D53" s="30" t="s">
        <v>163</v>
      </c>
      <c r="E53" s="42">
        <v>4.3</v>
      </c>
      <c r="F53" s="43">
        <v>0.79305555555555596</v>
      </c>
      <c r="G53" s="44">
        <v>0.79812465277777778</v>
      </c>
      <c r="H53" s="45">
        <f t="shared" si="2"/>
        <v>5.0690972222218189E-3</v>
      </c>
      <c r="I53" s="46">
        <f t="shared" si="3"/>
        <v>35.344886636073774</v>
      </c>
      <c r="J53" s="47">
        <v>45845</v>
      </c>
      <c r="N53"/>
    </row>
    <row r="54" spans="1:14" ht="15.6" x14ac:dyDescent="0.3">
      <c r="A54" s="10">
        <v>3</v>
      </c>
      <c r="B54" s="1" t="s">
        <v>97</v>
      </c>
      <c r="C54" s="2" t="s">
        <v>28</v>
      </c>
      <c r="D54" s="2" t="s">
        <v>163</v>
      </c>
      <c r="E54" s="6">
        <v>4.3</v>
      </c>
      <c r="F54" s="17">
        <v>0.79861111111111105</v>
      </c>
      <c r="G54" s="18">
        <v>0.80374155092592592</v>
      </c>
      <c r="H54" s="8">
        <f t="shared" si="2"/>
        <v>5.1304398148148689E-3</v>
      </c>
      <c r="I54" s="9">
        <f t="shared" si="3"/>
        <v>34.92228213052956</v>
      </c>
      <c r="J54" s="37">
        <v>45901</v>
      </c>
      <c r="N54"/>
    </row>
    <row r="55" spans="1:14" ht="15.6" x14ac:dyDescent="0.3">
      <c r="A55" s="10">
        <v>2</v>
      </c>
      <c r="B55" s="19" t="s">
        <v>56</v>
      </c>
      <c r="C55" s="2" t="s">
        <v>14</v>
      </c>
      <c r="D55" s="2" t="s">
        <v>162</v>
      </c>
      <c r="E55" s="6">
        <v>4.3</v>
      </c>
      <c r="F55" s="17">
        <v>0.79236111111111107</v>
      </c>
      <c r="G55" s="18">
        <v>0.79807187499999999</v>
      </c>
      <c r="H55" s="8">
        <f t="shared" si="2"/>
        <v>5.7107638888889145E-3</v>
      </c>
      <c r="I55" s="9">
        <f t="shared" si="3"/>
        <v>31.373502766461826</v>
      </c>
      <c r="J55" s="37">
        <v>45789</v>
      </c>
    </row>
    <row r="56" spans="1:14" ht="15.6" x14ac:dyDescent="0.3">
      <c r="A56" s="10">
        <v>7</v>
      </c>
      <c r="B56" s="19" t="s">
        <v>56</v>
      </c>
      <c r="C56" s="2" t="s">
        <v>14</v>
      </c>
      <c r="D56" s="2" t="s">
        <v>162</v>
      </c>
      <c r="E56" s="6">
        <v>4.3</v>
      </c>
      <c r="F56" s="17">
        <v>0.79444444444444395</v>
      </c>
      <c r="G56" s="18">
        <v>0.80039305555555562</v>
      </c>
      <c r="H56" s="8">
        <f t="shared" si="2"/>
        <v>5.948611111111668E-3</v>
      </c>
      <c r="I56" s="9">
        <f t="shared" si="3"/>
        <v>30.11907541442632</v>
      </c>
      <c r="J56" s="37">
        <v>45796</v>
      </c>
    </row>
    <row r="57" spans="1:14" ht="15.6" x14ac:dyDescent="0.3">
      <c r="A57" s="48">
        <v>12</v>
      </c>
      <c r="B57" s="59" t="s">
        <v>56</v>
      </c>
      <c r="C57" s="50" t="s">
        <v>14</v>
      </c>
      <c r="D57" s="50" t="s">
        <v>162</v>
      </c>
      <c r="E57" s="51">
        <v>4.3</v>
      </c>
      <c r="F57" s="52">
        <v>0.79583333333333295</v>
      </c>
      <c r="G57" s="53">
        <v>0.8019743055555556</v>
      </c>
      <c r="H57" s="54">
        <f t="shared" si="2"/>
        <v>6.1409722222226515E-3</v>
      </c>
      <c r="I57" s="55">
        <f t="shared" si="3"/>
        <v>29.175619133776092</v>
      </c>
      <c r="J57" s="56">
        <v>45845</v>
      </c>
    </row>
    <row r="58" spans="1:14" ht="15.6" x14ac:dyDescent="0.3">
      <c r="A58" s="10">
        <v>8</v>
      </c>
      <c r="B58" s="19" t="s">
        <v>56</v>
      </c>
      <c r="C58" s="2" t="s">
        <v>14</v>
      </c>
      <c r="D58" s="2" t="s">
        <v>162</v>
      </c>
      <c r="E58" s="6">
        <v>4.3</v>
      </c>
      <c r="F58" s="17">
        <v>0.80138888888888904</v>
      </c>
      <c r="G58" s="18">
        <v>0.8072283564814815</v>
      </c>
      <c r="H58" s="8">
        <f t="shared" si="2"/>
        <v>5.8394675925924622E-3</v>
      </c>
      <c r="I58" s="9">
        <f t="shared" si="3"/>
        <v>30.682020890730669</v>
      </c>
      <c r="J58" s="37">
        <v>45901</v>
      </c>
    </row>
    <row r="59" spans="1:14" ht="15.6" x14ac:dyDescent="0.3">
      <c r="A59" s="10">
        <v>4</v>
      </c>
      <c r="B59" s="19" t="s">
        <v>56</v>
      </c>
      <c r="C59" s="2" t="s">
        <v>14</v>
      </c>
      <c r="D59" s="2" t="s">
        <v>162</v>
      </c>
      <c r="E59" s="6">
        <v>4.3</v>
      </c>
      <c r="F59" s="17">
        <v>0.79861111111111105</v>
      </c>
      <c r="G59" s="18">
        <v>0.80439675925925935</v>
      </c>
      <c r="H59" s="8">
        <f t="shared" si="2"/>
        <v>5.7856481481483035E-3</v>
      </c>
      <c r="I59" s="9">
        <f t="shared" si="3"/>
        <v>30.967432183723261</v>
      </c>
      <c r="J59" s="37">
        <v>45908</v>
      </c>
    </row>
    <row r="60" spans="1:14" ht="15.6" x14ac:dyDescent="0.3">
      <c r="A60" s="10">
        <v>3</v>
      </c>
      <c r="B60" s="1" t="s">
        <v>94</v>
      </c>
      <c r="C60" s="2" t="s">
        <v>63</v>
      </c>
      <c r="D60" s="2" t="s">
        <v>163</v>
      </c>
      <c r="E60" s="6">
        <v>4.3</v>
      </c>
      <c r="F60" s="17">
        <v>0.79166666666666663</v>
      </c>
      <c r="G60" s="18">
        <v>0.79675416666666665</v>
      </c>
      <c r="H60" s="8">
        <f t="shared" si="2"/>
        <v>5.0875000000000226E-3</v>
      </c>
      <c r="I60" s="9">
        <f t="shared" si="3"/>
        <v>35.217035217035061</v>
      </c>
      <c r="J60" s="37">
        <v>45796</v>
      </c>
      <c r="N60"/>
    </row>
    <row r="61" spans="1:14" ht="15.6" x14ac:dyDescent="0.3">
      <c r="A61" s="10">
        <v>3</v>
      </c>
      <c r="B61" s="1" t="s">
        <v>94</v>
      </c>
      <c r="C61" s="2" t="s">
        <v>63</v>
      </c>
      <c r="D61" s="2" t="s">
        <v>163</v>
      </c>
      <c r="E61" s="6">
        <v>4.3</v>
      </c>
      <c r="F61" s="17">
        <v>0.79236111111111107</v>
      </c>
      <c r="G61" s="18">
        <v>0.7974465277777778</v>
      </c>
      <c r="H61" s="8">
        <f t="shared" si="2"/>
        <v>5.0854166666667311E-3</v>
      </c>
      <c r="I61" s="9">
        <f t="shared" si="3"/>
        <v>35.231462515362111</v>
      </c>
      <c r="J61" s="37">
        <v>45845</v>
      </c>
      <c r="N61"/>
    </row>
    <row r="62" spans="1:14" ht="15.6" x14ac:dyDescent="0.3">
      <c r="A62" s="10">
        <v>4</v>
      </c>
      <c r="B62" s="1" t="s">
        <v>94</v>
      </c>
      <c r="C62" s="2" t="s">
        <v>28</v>
      </c>
      <c r="D62" s="2" t="s">
        <v>163</v>
      </c>
      <c r="E62" s="6">
        <v>4.3</v>
      </c>
      <c r="F62" s="17">
        <v>0.79722222222222205</v>
      </c>
      <c r="G62" s="18">
        <v>0.80238506944444454</v>
      </c>
      <c r="H62" s="8">
        <f t="shared" si="2"/>
        <v>5.1628472222224886E-3</v>
      </c>
      <c r="I62" s="9">
        <f t="shared" si="3"/>
        <v>34.703073508640351</v>
      </c>
      <c r="J62" s="37">
        <v>45901</v>
      </c>
      <c r="N62"/>
    </row>
    <row r="63" spans="1:14" ht="15.6" x14ac:dyDescent="0.3">
      <c r="A63" s="10">
        <v>14</v>
      </c>
      <c r="B63" s="1" t="s">
        <v>132</v>
      </c>
      <c r="C63" s="2" t="s">
        <v>25</v>
      </c>
      <c r="D63" s="24" t="s">
        <v>163</v>
      </c>
      <c r="E63" s="6">
        <v>4.3</v>
      </c>
      <c r="F63" s="17">
        <v>0.79930555555555505</v>
      </c>
      <c r="G63" s="18">
        <v>0.80743923611111112</v>
      </c>
      <c r="H63" s="8">
        <f t="shared" si="2"/>
        <v>8.1336805555560776E-3</v>
      </c>
      <c r="I63" s="9">
        <f t="shared" si="3"/>
        <v>22.02774813233583</v>
      </c>
      <c r="J63" s="37">
        <v>45901</v>
      </c>
      <c r="N63"/>
    </row>
    <row r="64" spans="1:14" ht="15.6" x14ac:dyDescent="0.3">
      <c r="A64" s="10">
        <v>8</v>
      </c>
      <c r="B64" s="1" t="s">
        <v>81</v>
      </c>
      <c r="C64" s="2" t="s">
        <v>14</v>
      </c>
      <c r="D64" s="2" t="s">
        <v>162</v>
      </c>
      <c r="E64" s="6">
        <v>4.3</v>
      </c>
      <c r="F64" s="17">
        <v>0.79305555555555596</v>
      </c>
      <c r="G64" s="18">
        <v>0.79977928240740737</v>
      </c>
      <c r="H64" s="8">
        <f t="shared" si="2"/>
        <v>6.7237268518514082E-3</v>
      </c>
      <c r="I64" s="9">
        <f t="shared" si="3"/>
        <v>26.646928201334106</v>
      </c>
      <c r="J64" s="37">
        <v>45789</v>
      </c>
    </row>
    <row r="65" spans="1:14" ht="15.6" x14ac:dyDescent="0.3">
      <c r="A65" s="10">
        <v>11</v>
      </c>
      <c r="B65" s="1" t="s">
        <v>81</v>
      </c>
      <c r="C65" s="2" t="s">
        <v>14</v>
      </c>
      <c r="D65" s="2" t="s">
        <v>162</v>
      </c>
      <c r="E65" s="6">
        <v>4.3</v>
      </c>
      <c r="F65" s="17">
        <v>0.79652777777777795</v>
      </c>
      <c r="G65" s="18">
        <v>0.80297442129629637</v>
      </c>
      <c r="H65" s="8">
        <f t="shared" si="2"/>
        <v>6.4466435185184245E-3</v>
      </c>
      <c r="I65" s="9">
        <f t="shared" si="3"/>
        <v>27.792240435196728</v>
      </c>
      <c r="J65" s="37">
        <v>45796</v>
      </c>
    </row>
    <row r="66" spans="1:14" ht="15.6" x14ac:dyDescent="0.3">
      <c r="A66" s="48">
        <v>15</v>
      </c>
      <c r="B66" s="49" t="s">
        <v>81</v>
      </c>
      <c r="C66" s="50" t="s">
        <v>14</v>
      </c>
      <c r="D66" s="50" t="s">
        <v>162</v>
      </c>
      <c r="E66" s="51">
        <v>4.3</v>
      </c>
      <c r="F66" s="52">
        <v>0.79444444444444395</v>
      </c>
      <c r="G66" s="53">
        <v>0.80118368055555556</v>
      </c>
      <c r="H66" s="54">
        <f t="shared" si="2"/>
        <v>6.7392361111116017E-3</v>
      </c>
      <c r="I66" s="55">
        <f t="shared" si="3"/>
        <v>26.585604616413132</v>
      </c>
      <c r="J66" s="56">
        <v>45845</v>
      </c>
    </row>
    <row r="67" spans="1:14" ht="15.6" x14ac:dyDescent="0.3">
      <c r="A67" s="10">
        <v>13</v>
      </c>
      <c r="B67" s="1" t="s">
        <v>81</v>
      </c>
      <c r="C67" s="2" t="s">
        <v>14</v>
      </c>
      <c r="D67" s="2" t="s">
        <v>162</v>
      </c>
      <c r="E67" s="6">
        <v>4.3</v>
      </c>
      <c r="F67" s="17">
        <v>0.80069444444444404</v>
      </c>
      <c r="G67" s="18">
        <v>0.80737337962962963</v>
      </c>
      <c r="H67" s="8">
        <f t="shared" si="2"/>
        <v>6.678935185185586E-3</v>
      </c>
      <c r="I67" s="9">
        <f t="shared" si="3"/>
        <v>26.825633383008821</v>
      </c>
      <c r="J67" s="37">
        <v>45901</v>
      </c>
    </row>
    <row r="68" spans="1:14" ht="15.6" x14ac:dyDescent="0.3">
      <c r="A68" s="38">
        <v>6</v>
      </c>
      <c r="B68" t="s">
        <v>81</v>
      </c>
      <c r="C68" s="30" t="s">
        <v>14</v>
      </c>
      <c r="D68" s="30" t="s">
        <v>162</v>
      </c>
      <c r="E68" s="42">
        <v>4.3</v>
      </c>
      <c r="F68" s="43">
        <v>0.79513888888888895</v>
      </c>
      <c r="G68" s="44">
        <v>0.80174143518518526</v>
      </c>
      <c r="H68" s="45">
        <f t="shared" si="2"/>
        <v>6.6025462962963077E-3</v>
      </c>
      <c r="I68" s="46">
        <f t="shared" si="3"/>
        <v>27.13599551239346</v>
      </c>
      <c r="J68" s="47">
        <v>45908</v>
      </c>
    </row>
    <row r="69" spans="1:14" ht="15.6" x14ac:dyDescent="0.3">
      <c r="A69" s="10">
        <v>12</v>
      </c>
      <c r="B69" s="1" t="s">
        <v>144</v>
      </c>
      <c r="C69" s="2" t="s">
        <v>128</v>
      </c>
      <c r="D69" s="2" t="s">
        <v>163</v>
      </c>
      <c r="E69" s="6">
        <v>4.3</v>
      </c>
      <c r="F69" s="17">
        <v>0.80138888888888904</v>
      </c>
      <c r="G69" s="18">
        <v>0.80784259259259261</v>
      </c>
      <c r="H69" s="8">
        <f t="shared" si="2"/>
        <v>6.4537037037035727E-3</v>
      </c>
      <c r="I69" s="9">
        <f t="shared" si="3"/>
        <v>27.761836441894392</v>
      </c>
      <c r="J69" s="37">
        <v>45796</v>
      </c>
      <c r="N69"/>
    </row>
    <row r="70" spans="1:14" ht="15.6" x14ac:dyDescent="0.3">
      <c r="A70" s="10">
        <v>1</v>
      </c>
      <c r="B70" s="1" t="s">
        <v>108</v>
      </c>
      <c r="C70" s="2" t="s">
        <v>37</v>
      </c>
      <c r="D70" s="2" t="s">
        <v>163</v>
      </c>
      <c r="E70" s="6">
        <v>4.3</v>
      </c>
      <c r="F70" s="17">
        <v>0.80763888888888902</v>
      </c>
      <c r="G70" s="18">
        <v>0.81196134259259267</v>
      </c>
      <c r="H70" s="8">
        <f t="shared" si="2"/>
        <v>4.3224537037036548E-3</v>
      </c>
      <c r="I70" s="9">
        <f t="shared" si="3"/>
        <v>41.45022224602414</v>
      </c>
      <c r="J70" s="37">
        <v>45845</v>
      </c>
      <c r="N70"/>
    </row>
    <row r="71" spans="1:14" ht="15.6" x14ac:dyDescent="0.3">
      <c r="A71" s="10">
        <v>1</v>
      </c>
      <c r="B71" s="1" t="s">
        <v>108</v>
      </c>
      <c r="C71" s="2" t="s">
        <v>37</v>
      </c>
      <c r="D71" s="2" t="s">
        <v>163</v>
      </c>
      <c r="E71" s="6">
        <v>4.3</v>
      </c>
      <c r="F71" s="17">
        <v>0.80486111111111103</v>
      </c>
      <c r="G71" s="18">
        <v>0.8091800925925926</v>
      </c>
      <c r="H71" s="8">
        <f t="shared" si="2"/>
        <v>4.3189814814815763E-3</v>
      </c>
      <c r="I71" s="9">
        <f t="shared" si="3"/>
        <v>41.483545932038965</v>
      </c>
      <c r="J71" s="37">
        <v>45901</v>
      </c>
      <c r="N71"/>
    </row>
    <row r="72" spans="1:14" ht="15.6" x14ac:dyDescent="0.3">
      <c r="A72" s="10">
        <v>9</v>
      </c>
      <c r="B72" s="1" t="s">
        <v>102</v>
      </c>
      <c r="C72" s="2" t="s">
        <v>25</v>
      </c>
      <c r="D72" s="2" t="s">
        <v>163</v>
      </c>
      <c r="E72" s="6">
        <v>4.3</v>
      </c>
      <c r="F72" s="17">
        <v>0.80416666666666703</v>
      </c>
      <c r="G72" s="18">
        <v>0.80999918981481478</v>
      </c>
      <c r="H72" s="8">
        <f t="shared" si="2"/>
        <v>5.8325231481477502E-3</v>
      </c>
      <c r="I72" s="9">
        <f t="shared" si="3"/>
        <v>30.718552179868343</v>
      </c>
      <c r="J72" s="37">
        <v>45845</v>
      </c>
      <c r="N72"/>
    </row>
    <row r="73" spans="1:14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N73"/>
    </row>
    <row r="74" spans="1:14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N74"/>
    </row>
    <row r="75" spans="1:14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N75"/>
    </row>
    <row r="76" spans="1:14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N76"/>
    </row>
  </sheetData>
  <conditionalFormatting sqref="A23:A35 E23:J35">
    <cfRule type="dataBar" priority="20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{7B92E006-040E-4858-BD97-9B99ACF1F4D0}</x14:id>
        </ext>
      </extLst>
    </cfRule>
  </conditionalFormatting>
  <conditionalFormatting sqref="A12:D12 A13:A21 E12:J21 A1:F1">
    <cfRule type="dataBar" priority="22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{ED5B6DF8-6AE0-47A4-8C6B-7A9058AF1CF8}</x14:id>
        </ext>
      </extLst>
    </cfRule>
  </conditionalFormatting>
  <conditionalFormatting sqref="E37">
    <cfRule type="dataBar" priority="17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{5E208262-E9A0-41D0-847C-12565E513BA0}</x14:id>
        </ext>
      </extLst>
    </cfRule>
  </conditionalFormatting>
  <conditionalFormatting sqref="E38">
    <cfRule type="dataBar" priority="16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{32D63291-1499-4DCE-9DD8-BC58AB76761C}</x14:id>
        </ext>
      </extLst>
    </cfRule>
  </conditionalFormatting>
  <conditionalFormatting sqref="E39">
    <cfRule type="dataBar" priority="15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{ADB8274A-0ABE-4868-BEF7-ECD3588EF45B}</x14:id>
        </ext>
      </extLst>
    </cfRule>
  </conditionalFormatting>
  <conditionalFormatting sqref="E41">
    <cfRule type="dataBar" priority="14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{80E7B8AC-2C9F-4714-8B0B-FF24FBD59435}</x14:id>
        </ext>
      </extLst>
    </cfRule>
  </conditionalFormatting>
  <conditionalFormatting sqref="E42">
    <cfRule type="dataBar" priority="13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{0CFE9403-F72F-4854-A21F-7E9B597DAA36}</x14:id>
        </ext>
      </extLst>
    </cfRule>
  </conditionalFormatting>
  <conditionalFormatting sqref="E43">
    <cfRule type="dataBar" priority="12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{10DC048F-133D-4749-A0B6-B27268234378}</x14:id>
        </ext>
      </extLst>
    </cfRule>
  </conditionalFormatting>
  <conditionalFormatting sqref="E44">
    <cfRule type="dataBar" priority="11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{F2C50F3E-6AB5-4594-8AF5-DA43948F1DBE}</x14:id>
        </ext>
      </extLst>
    </cfRule>
  </conditionalFormatting>
  <conditionalFormatting sqref="E45:E46 E40 E48 E51:E52 A37:A52 F37:J52">
    <cfRule type="dataBar" priority="18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{B98EF974-A516-4C14-A34E-986A2B3C2CB9}</x14:id>
        </ext>
      </extLst>
    </cfRule>
  </conditionalFormatting>
  <conditionalFormatting sqref="E47">
    <cfRule type="dataBar" priority="10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{1D86BC3B-1E97-4C0D-A604-76A67226C093}</x14:id>
        </ext>
      </extLst>
    </cfRule>
  </conditionalFormatting>
  <conditionalFormatting sqref="E49:E50">
    <cfRule type="dataBar" priority="9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{099B6488-0437-45F9-95AB-EBCA83C9A220}</x14:id>
        </ext>
      </extLst>
    </cfRule>
  </conditionalFormatting>
  <conditionalFormatting sqref="E56 E54 E58 E60 E62 E64 E66">
    <cfRule type="dataBar" priority="6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{3C2E7F7B-48A1-4C0F-BA45-0BC7F5680983}</x14:id>
        </ext>
      </extLst>
    </cfRule>
  </conditionalFormatting>
  <conditionalFormatting sqref="E57 E55 E59 E61 E63 E65 E67">
    <cfRule type="dataBar" priority="5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{7C151CC3-B114-4A48-B338-D3C4A6B19662}</x14:id>
        </ext>
      </extLst>
    </cfRule>
  </conditionalFormatting>
  <conditionalFormatting sqref="E69 E71 E73 E75">
    <cfRule type="dataBar" priority="2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{39F6EDB1-57F7-4616-B8B3-87B57FF0C978}</x14:id>
        </ext>
      </extLst>
    </cfRule>
  </conditionalFormatting>
  <conditionalFormatting sqref="E70 E72 E74 E76">
    <cfRule type="dataBar" priority="1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{349AC714-EA07-4F49-85F1-633FFC990CB1}</x14:id>
        </ext>
      </extLst>
    </cfRule>
  </conditionalFormatting>
  <conditionalFormatting sqref="F14:I14 F16 F18 F20 G15:I21">
    <cfRule type="dataBar" priority="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{1A3E3FF5-77B3-49BF-A405-966CF7F724C2}</x14:id>
        </ext>
      </extLst>
    </cfRule>
  </conditionalFormatting>
  <conditionalFormatting sqref="F24:I24 F26 F28 F30 F32 F34 G25:I35">
    <cfRule type="dataBar" priority="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{07E0A2AC-37AA-4C22-B212-67AA914C18ED}</x14:id>
        </ext>
      </extLst>
    </cfRule>
  </conditionalFormatting>
  <conditionalFormatting sqref="F38:I38 F40 F42 F44 F46 F48 F50 F52 G39:I52"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{D573017D-92C8-4C0E-9DF9-AD2065B64E64}</x14:id>
        </ext>
      </extLst>
    </cfRule>
  </conditionalFormatting>
  <conditionalFormatting sqref="F55:I55 F57 F59 F61 F63 F65 F67 G56:I67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{A5D39FB3-53DF-4AD3-9D66-6B0819A1A89C}</x14:id>
        </ext>
      </extLst>
    </cfRule>
  </conditionalFormatting>
  <conditionalFormatting sqref="F70:I70 F72 F74 F76 G71:I76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{18D4AD2A-0CBC-4EBB-A28A-EE8C26D85134}</x14:id>
        </ext>
      </extLst>
    </cfRule>
  </conditionalFormatting>
  <conditionalFormatting sqref="F54:J67 A54:A67">
    <cfRule type="dataBar" priority="7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{5295D0DA-9030-42F1-8169-B7E855974E64}</x14:id>
        </ext>
      </extLst>
    </cfRule>
  </conditionalFormatting>
  <conditionalFormatting sqref="F69:J76 A69:A76">
    <cfRule type="dataBar" priority="3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{17611B3C-0264-46E6-9BDE-79E5E3738249}</x14:id>
        </ext>
      </extLst>
    </cfRule>
  </conditionalFormatting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B92E006-040E-4858-BD97-9B99ACF1F4D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A23:A35 E23:J35</xm:sqref>
        </x14:conditionalFormatting>
        <x14:conditionalFormatting xmlns:xm="http://schemas.microsoft.com/office/excel/2006/main">
          <x14:cfRule type="dataBar" id="{ED5B6DF8-6AE0-47A4-8C6B-7A9058AF1CF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A12:D12 A13:A21 E12:J21 A1:F1</xm:sqref>
        </x14:conditionalFormatting>
        <x14:conditionalFormatting xmlns:xm="http://schemas.microsoft.com/office/excel/2006/main">
          <x14:cfRule type="dataBar" id="{5E208262-E9A0-41D0-847C-12565E513BA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E37</xm:sqref>
        </x14:conditionalFormatting>
        <x14:conditionalFormatting xmlns:xm="http://schemas.microsoft.com/office/excel/2006/main">
          <x14:cfRule type="dataBar" id="{32D63291-1499-4DCE-9DD8-BC58AB76761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E38</xm:sqref>
        </x14:conditionalFormatting>
        <x14:conditionalFormatting xmlns:xm="http://schemas.microsoft.com/office/excel/2006/main">
          <x14:cfRule type="dataBar" id="{ADB8274A-0ABE-4868-BEF7-ECD3588EF45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E39</xm:sqref>
        </x14:conditionalFormatting>
        <x14:conditionalFormatting xmlns:xm="http://schemas.microsoft.com/office/excel/2006/main">
          <x14:cfRule type="dataBar" id="{80E7B8AC-2C9F-4714-8B0B-FF24FBD5943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E41</xm:sqref>
        </x14:conditionalFormatting>
        <x14:conditionalFormatting xmlns:xm="http://schemas.microsoft.com/office/excel/2006/main">
          <x14:cfRule type="dataBar" id="{0CFE9403-F72F-4854-A21F-7E9B597DAA3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E42</xm:sqref>
        </x14:conditionalFormatting>
        <x14:conditionalFormatting xmlns:xm="http://schemas.microsoft.com/office/excel/2006/main">
          <x14:cfRule type="dataBar" id="{10DC048F-133D-4749-A0B6-B2726823437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E43</xm:sqref>
        </x14:conditionalFormatting>
        <x14:conditionalFormatting xmlns:xm="http://schemas.microsoft.com/office/excel/2006/main">
          <x14:cfRule type="dataBar" id="{F2C50F3E-6AB5-4594-8AF5-DA43948F1DB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E44</xm:sqref>
        </x14:conditionalFormatting>
        <x14:conditionalFormatting xmlns:xm="http://schemas.microsoft.com/office/excel/2006/main">
          <x14:cfRule type="dataBar" id="{B98EF974-A516-4C14-A34E-986A2B3C2CB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E45:E46 E40 E48 E51:E52 A37:A52 F37:J52</xm:sqref>
        </x14:conditionalFormatting>
        <x14:conditionalFormatting xmlns:xm="http://schemas.microsoft.com/office/excel/2006/main">
          <x14:cfRule type="dataBar" id="{1D86BC3B-1E97-4C0D-A604-76A67226C09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E47</xm:sqref>
        </x14:conditionalFormatting>
        <x14:conditionalFormatting xmlns:xm="http://schemas.microsoft.com/office/excel/2006/main">
          <x14:cfRule type="dataBar" id="{099B6488-0437-45F9-95AB-EBCA83C9A22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E49:E50</xm:sqref>
        </x14:conditionalFormatting>
        <x14:conditionalFormatting xmlns:xm="http://schemas.microsoft.com/office/excel/2006/main">
          <x14:cfRule type="dataBar" id="{3C2E7F7B-48A1-4C0F-BA45-0BC7F568098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E56 E54 E58 E60 E62 E64 E66</xm:sqref>
        </x14:conditionalFormatting>
        <x14:conditionalFormatting xmlns:xm="http://schemas.microsoft.com/office/excel/2006/main">
          <x14:cfRule type="dataBar" id="{7C151CC3-B114-4A48-B338-D3C4A6B1966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E57 E55 E59 E61 E63 E65 E67</xm:sqref>
        </x14:conditionalFormatting>
        <x14:conditionalFormatting xmlns:xm="http://schemas.microsoft.com/office/excel/2006/main">
          <x14:cfRule type="dataBar" id="{39F6EDB1-57F7-4616-B8B3-87B57FF0C97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E69 E71 E73 E75</xm:sqref>
        </x14:conditionalFormatting>
        <x14:conditionalFormatting xmlns:xm="http://schemas.microsoft.com/office/excel/2006/main">
          <x14:cfRule type="dataBar" id="{349AC714-EA07-4F49-85F1-633FFC990CB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E70 E72 E74 E76</xm:sqref>
        </x14:conditionalFormatting>
        <x14:conditionalFormatting xmlns:xm="http://schemas.microsoft.com/office/excel/2006/main">
          <x14:cfRule type="dataBar" id="{1A3E3FF5-77B3-49BF-A405-966CF7F724C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F14:I14 F16 F18 F20 G15:I21</xm:sqref>
        </x14:conditionalFormatting>
        <x14:conditionalFormatting xmlns:xm="http://schemas.microsoft.com/office/excel/2006/main">
          <x14:cfRule type="dataBar" id="{07E0A2AC-37AA-4C22-B212-67AA914C18E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F24:I24 F26 F28 F30 F32 F34 G25:I35</xm:sqref>
        </x14:conditionalFormatting>
        <x14:conditionalFormatting xmlns:xm="http://schemas.microsoft.com/office/excel/2006/main">
          <x14:cfRule type="dataBar" id="{D573017D-92C8-4C0E-9DF9-AD2065B64E6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F38:I38 F40 F42 F44 F46 F48 F50 F52 G39:I52</xm:sqref>
        </x14:conditionalFormatting>
        <x14:conditionalFormatting xmlns:xm="http://schemas.microsoft.com/office/excel/2006/main">
          <x14:cfRule type="dataBar" id="{A5D39FB3-53DF-4AD3-9D66-6B0819A1A89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F55:I55 F57 F59 F61 F63 F65 F67 G56:I67</xm:sqref>
        </x14:conditionalFormatting>
        <x14:conditionalFormatting xmlns:xm="http://schemas.microsoft.com/office/excel/2006/main">
          <x14:cfRule type="dataBar" id="{18D4AD2A-0CBC-4EBB-A28A-EE8C26D8513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F70:I70 F72 F74 F76 G71:I76</xm:sqref>
        </x14:conditionalFormatting>
        <x14:conditionalFormatting xmlns:xm="http://schemas.microsoft.com/office/excel/2006/main">
          <x14:cfRule type="dataBar" id="{5295D0DA-9030-42F1-8169-B7E855974E6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F54:J67 A54:A67</xm:sqref>
        </x14:conditionalFormatting>
        <x14:conditionalFormatting xmlns:xm="http://schemas.microsoft.com/office/excel/2006/main">
          <x14:cfRule type="dataBar" id="{17611B3C-0264-46E6-9BDE-79E5E373824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F69:J76 A69:A76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825B9-A73F-450D-BFA5-1C281171980F}">
  <dimension ref="A1:J18"/>
  <sheetViews>
    <sheetView workbookViewId="0">
      <selection activeCell="G2" sqref="G2"/>
    </sheetView>
  </sheetViews>
  <sheetFormatPr defaultRowHeight="14.4" x14ac:dyDescent="0.3"/>
  <cols>
    <col min="2" max="2" width="15.6640625" bestFit="1" customWidth="1"/>
    <col min="3" max="3" width="21" bestFit="1" customWidth="1"/>
    <col min="4" max="4" width="20.5546875" bestFit="1" customWidth="1"/>
    <col min="7" max="7" width="10.5546875" bestFit="1" customWidth="1"/>
  </cols>
  <sheetData>
    <row r="1" spans="1:10" ht="15.6" x14ac:dyDescent="0.3">
      <c r="A1" s="61" t="s">
        <v>167</v>
      </c>
      <c r="B1" s="61" t="s">
        <v>164</v>
      </c>
      <c r="C1" s="61" t="s">
        <v>165</v>
      </c>
      <c r="D1" s="62" t="s">
        <v>166</v>
      </c>
    </row>
    <row r="2" spans="1:10" x14ac:dyDescent="0.3">
      <c r="A2" s="63"/>
      <c r="B2" s="63"/>
      <c r="C2" s="63"/>
      <c r="D2" s="64"/>
    </row>
    <row r="3" spans="1:10" x14ac:dyDescent="0.3">
      <c r="A3" s="63"/>
      <c r="B3" s="63"/>
      <c r="C3" s="63"/>
      <c r="D3" s="64"/>
    </row>
    <row r="4" spans="1:10" x14ac:dyDescent="0.3">
      <c r="A4" s="63"/>
      <c r="B4" s="63"/>
      <c r="C4" s="63"/>
      <c r="D4" s="64"/>
    </row>
    <row r="5" spans="1:10" x14ac:dyDescent="0.3">
      <c r="A5" s="63"/>
      <c r="B5" s="65"/>
      <c r="C5" s="63"/>
      <c r="D5" s="64"/>
    </row>
    <row r="6" spans="1:10" x14ac:dyDescent="0.3">
      <c r="A6" s="63"/>
      <c r="B6" s="66"/>
      <c r="C6" s="63"/>
      <c r="D6" s="64"/>
    </row>
    <row r="7" spans="1:10" x14ac:dyDescent="0.3">
      <c r="A7" s="63"/>
      <c r="B7" s="66"/>
      <c r="C7" s="63"/>
      <c r="D7" s="64"/>
    </row>
    <row r="8" spans="1:10" x14ac:dyDescent="0.3">
      <c r="A8" s="63"/>
      <c r="B8" s="63"/>
      <c r="C8" s="63"/>
      <c r="D8" s="64"/>
    </row>
    <row r="9" spans="1:10" x14ac:dyDescent="0.3">
      <c r="A9" s="63"/>
      <c r="B9" s="67"/>
      <c r="C9" s="63"/>
      <c r="D9" s="64"/>
    </row>
    <row r="10" spans="1:10" x14ac:dyDescent="0.3">
      <c r="A10" s="63"/>
      <c r="B10" s="63"/>
      <c r="C10" s="63"/>
      <c r="D10" s="64"/>
    </row>
    <row r="12" spans="1:10" ht="15.6" x14ac:dyDescent="0.3">
      <c r="A12" s="14" t="s">
        <v>160</v>
      </c>
      <c r="B12" s="68" t="s">
        <v>0</v>
      </c>
      <c r="C12" s="14" t="s">
        <v>7</v>
      </c>
      <c r="D12" s="14" t="s">
        <v>161</v>
      </c>
      <c r="E12" s="16" t="s">
        <v>3</v>
      </c>
      <c r="F12" s="16" t="s">
        <v>2</v>
      </c>
      <c r="G12" s="16" t="s">
        <v>5</v>
      </c>
      <c r="H12" s="16" t="s">
        <v>4</v>
      </c>
      <c r="I12" s="16" t="s">
        <v>6</v>
      </c>
      <c r="J12" s="15" t="s">
        <v>65</v>
      </c>
    </row>
    <row r="13" spans="1:10" ht="15.6" x14ac:dyDescent="0.3">
      <c r="A13" s="10">
        <v>1</v>
      </c>
      <c r="B13" s="1" t="s">
        <v>154</v>
      </c>
      <c r="C13" s="2" t="s">
        <v>14</v>
      </c>
      <c r="D13" s="2" t="s">
        <v>163</v>
      </c>
      <c r="E13" s="6">
        <v>13</v>
      </c>
      <c r="F13" s="17">
        <v>0.82430555555555496</v>
      </c>
      <c r="G13" s="18">
        <v>0.83966770833333326</v>
      </c>
      <c r="H13" s="8">
        <f>IF(OR(E13="",F13="",G13=""),"",G13-F13)</f>
        <v>1.5362152777778304E-2</v>
      </c>
      <c r="I13" s="9">
        <f>IF(OR(E13="",F13="",G13=""),"",E13/(H13)/24)</f>
        <v>35.259815111993909</v>
      </c>
      <c r="J13" s="37">
        <v>45796</v>
      </c>
    </row>
    <row r="14" spans="1:10" ht="15.6" x14ac:dyDescent="0.3">
      <c r="A14" s="10">
        <v>2</v>
      </c>
      <c r="B14" s="1" t="s">
        <v>156</v>
      </c>
      <c r="C14" s="2" t="s">
        <v>18</v>
      </c>
      <c r="D14" s="2" t="s">
        <v>163</v>
      </c>
      <c r="E14" s="6">
        <v>13</v>
      </c>
      <c r="F14" s="17">
        <v>0.82638888888888895</v>
      </c>
      <c r="G14" s="18">
        <v>0.84344513888888895</v>
      </c>
      <c r="H14" s="8">
        <f>IF(OR(E14="",F14="",G14=""),"",G14-F14)</f>
        <v>1.7056249999999995E-2</v>
      </c>
      <c r="I14" s="9">
        <f>IF(OR(E14="",F14="",G14=""),"",E14/(H14)/24)</f>
        <v>31.757664590203991</v>
      </c>
      <c r="J14" s="37">
        <v>45796</v>
      </c>
    </row>
    <row r="15" spans="1:10" ht="15.6" x14ac:dyDescent="0.3">
      <c r="A15" s="10">
        <v>1</v>
      </c>
      <c r="B15" s="1" t="s">
        <v>109</v>
      </c>
      <c r="C15" s="2" t="s">
        <v>18</v>
      </c>
      <c r="D15" s="2" t="s">
        <v>163</v>
      </c>
      <c r="E15" s="6">
        <v>13</v>
      </c>
      <c r="F15" s="17">
        <v>0.81944444444444398</v>
      </c>
      <c r="G15" s="18">
        <v>0.83569224537037035</v>
      </c>
      <c r="H15" s="8">
        <f t="shared" ref="H15:H18" si="0">IF(OR(E15="",F15="",G15=""),"",G15-F15)</f>
        <v>1.624780092592637E-2</v>
      </c>
      <c r="I15" s="9">
        <f t="shared" ref="I15:I18" si="1">IF(OR(E15="",F15="",G15=""),"",E15/(H15)/24)</f>
        <v>33.337844865044929</v>
      </c>
      <c r="J15" s="37">
        <v>45845</v>
      </c>
    </row>
    <row r="16" spans="1:10" ht="15.6" x14ac:dyDescent="0.3">
      <c r="A16" s="10">
        <v>2</v>
      </c>
      <c r="B16" s="1" t="s">
        <v>103</v>
      </c>
      <c r="C16" s="2" t="s">
        <v>25</v>
      </c>
      <c r="D16" s="2" t="s">
        <v>163</v>
      </c>
      <c r="E16" s="6">
        <v>13</v>
      </c>
      <c r="F16" s="17">
        <v>0.82013888888888897</v>
      </c>
      <c r="G16" s="18">
        <v>0.8366320601851851</v>
      </c>
      <c r="H16" s="8">
        <f t="shared" si="0"/>
        <v>1.6493171296296127E-2</v>
      </c>
      <c r="I16" s="9">
        <f t="shared" si="1"/>
        <v>32.841874793861429</v>
      </c>
      <c r="J16" s="37">
        <v>45845</v>
      </c>
    </row>
    <row r="17" spans="1:10" ht="15.6" x14ac:dyDescent="0.3">
      <c r="A17" s="10">
        <v>1</v>
      </c>
      <c r="B17" s="1" t="s">
        <v>109</v>
      </c>
      <c r="C17" s="2" t="s">
        <v>18</v>
      </c>
      <c r="D17" s="2" t="s">
        <v>163</v>
      </c>
      <c r="E17" s="6">
        <v>13</v>
      </c>
      <c r="F17" s="17">
        <v>0.82013888888888897</v>
      </c>
      <c r="G17" s="18">
        <v>0.8347072916666668</v>
      </c>
      <c r="H17" s="8">
        <f t="shared" si="0"/>
        <v>1.4568402777777822E-2</v>
      </c>
      <c r="I17" s="9">
        <f t="shared" si="1"/>
        <v>37.180923326262487</v>
      </c>
      <c r="J17" s="37">
        <v>45901</v>
      </c>
    </row>
    <row r="18" spans="1:10" ht="15.6" x14ac:dyDescent="0.3">
      <c r="A18" s="10">
        <v>1</v>
      </c>
      <c r="B18" s="1" t="s">
        <v>119</v>
      </c>
      <c r="C18" s="2" t="s">
        <v>120</v>
      </c>
      <c r="D18" s="2" t="s">
        <v>163</v>
      </c>
      <c r="E18" s="6">
        <v>13</v>
      </c>
      <c r="F18" s="17">
        <v>0.80833333333333302</v>
      </c>
      <c r="G18" s="18">
        <v>0.82422106481481483</v>
      </c>
      <c r="H18" s="8">
        <f t="shared" si="0"/>
        <v>1.5887731481481815E-2</v>
      </c>
      <c r="I18" s="9">
        <f t="shared" si="1"/>
        <v>34.093392583957908</v>
      </c>
      <c r="J18" s="37">
        <v>45908</v>
      </c>
    </row>
  </sheetData>
  <conditionalFormatting sqref="A13:A14 E13:J14">
    <cfRule type="dataBar" priority="9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{55006197-DA3B-46BC-9C96-990C31264595}</x14:id>
        </ext>
      </extLst>
    </cfRule>
  </conditionalFormatting>
  <conditionalFormatting sqref="A15:A16 E15:J16">
    <cfRule type="dataBar" priority="7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{85BD241D-E23F-441B-BF4A-533D457FBEE8}</x14:id>
        </ext>
      </extLst>
    </cfRule>
  </conditionalFormatting>
  <conditionalFormatting sqref="A12:J12 A1:D1">
    <cfRule type="dataBar" priority="13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{AD2EB80E-DF0F-4ECB-BD97-BB050D953E2C}</x14:id>
        </ext>
      </extLst>
    </cfRule>
  </conditionalFormatting>
  <conditionalFormatting sqref="E17">
    <cfRule type="dataBar" priority="4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{73066C7F-E04E-4F59-95E7-8663924D9D05}</x14:id>
        </ext>
      </extLst>
    </cfRule>
  </conditionalFormatting>
  <conditionalFormatting sqref="E18">
    <cfRule type="dataBar" priority="1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{DC472448-5775-4264-95BB-99FD1F25FCEE}</x14:id>
        </ext>
      </extLst>
    </cfRule>
  </conditionalFormatting>
  <conditionalFormatting sqref="F17:J17 A17">
    <cfRule type="dataBar" priority="5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{0CB5A8D8-6CC3-479D-820C-A8DB7707712D}</x14:id>
        </ext>
      </extLst>
    </cfRule>
  </conditionalFormatting>
  <conditionalFormatting sqref="F18:J18 A18">
    <cfRule type="dataBar" priority="2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{0F878C4E-09AD-4BA7-A908-9635D2264B2A}</x14:id>
        </ext>
      </extLst>
    </cfRule>
  </conditionalFormatting>
  <conditionalFormatting sqref="G13:I14 F13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{6E32DC73-CAA7-4B5A-A5CD-B1F79B411710}</x14:id>
        </ext>
      </extLst>
    </cfRule>
  </conditionalFormatting>
  <conditionalFormatting sqref="G15:I16 F16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{F8A9A62C-EEF8-4684-9AE1-EE882FD786F7}</x14:id>
        </ext>
      </extLst>
    </cfRule>
  </conditionalFormatting>
  <conditionalFormatting sqref="G17:I17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{C6F9DFD3-D233-44FF-B610-C704B1C1549D}</x14:id>
        </ext>
      </extLst>
    </cfRule>
  </conditionalFormatting>
  <conditionalFormatting sqref="G18:I18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{EAB8FBD1-724E-43B1-AA17-BC2B804CAC8C}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5006197-DA3B-46BC-9C96-990C3126459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A13:A14 E13:J14</xm:sqref>
        </x14:conditionalFormatting>
        <x14:conditionalFormatting xmlns:xm="http://schemas.microsoft.com/office/excel/2006/main">
          <x14:cfRule type="dataBar" id="{85BD241D-E23F-441B-BF4A-533D457FBEE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A15:A16 E15:J16</xm:sqref>
        </x14:conditionalFormatting>
        <x14:conditionalFormatting xmlns:xm="http://schemas.microsoft.com/office/excel/2006/main">
          <x14:cfRule type="dataBar" id="{AD2EB80E-DF0F-4ECB-BD97-BB050D953E2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A12:J12 A1:D1</xm:sqref>
        </x14:conditionalFormatting>
        <x14:conditionalFormatting xmlns:xm="http://schemas.microsoft.com/office/excel/2006/main">
          <x14:cfRule type="dataBar" id="{73066C7F-E04E-4F59-95E7-8663924D9D0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E17</xm:sqref>
        </x14:conditionalFormatting>
        <x14:conditionalFormatting xmlns:xm="http://schemas.microsoft.com/office/excel/2006/main">
          <x14:cfRule type="dataBar" id="{DC472448-5775-4264-95BB-99FD1F25FCE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E18</xm:sqref>
        </x14:conditionalFormatting>
        <x14:conditionalFormatting xmlns:xm="http://schemas.microsoft.com/office/excel/2006/main">
          <x14:cfRule type="dataBar" id="{0CB5A8D8-6CC3-479D-820C-A8DB7707712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F17:J17 A17</xm:sqref>
        </x14:conditionalFormatting>
        <x14:conditionalFormatting xmlns:xm="http://schemas.microsoft.com/office/excel/2006/main">
          <x14:cfRule type="dataBar" id="{0F878C4E-09AD-4BA7-A908-9635D2264B2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F18:J18 A18</xm:sqref>
        </x14:conditionalFormatting>
        <x14:conditionalFormatting xmlns:xm="http://schemas.microsoft.com/office/excel/2006/main">
          <x14:cfRule type="dataBar" id="{6E32DC73-CAA7-4B5A-A5CD-B1F79B41171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G13:I14 F13</xm:sqref>
        </x14:conditionalFormatting>
        <x14:conditionalFormatting xmlns:xm="http://schemas.microsoft.com/office/excel/2006/main">
          <x14:cfRule type="dataBar" id="{F8A9A62C-EEF8-4684-9AE1-EE882FD786F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G15:I16 F16</xm:sqref>
        </x14:conditionalFormatting>
        <x14:conditionalFormatting xmlns:xm="http://schemas.microsoft.com/office/excel/2006/main">
          <x14:cfRule type="dataBar" id="{C6F9DFD3-D233-44FF-B610-C704B1C1549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G17:I17</xm:sqref>
        </x14:conditionalFormatting>
        <x14:conditionalFormatting xmlns:xm="http://schemas.microsoft.com/office/excel/2006/main">
          <x14:cfRule type="dataBar" id="{EAB8FBD1-724E-43B1-AA17-BC2B804CAC8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G18:I18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4D0A2-9495-4503-AB2F-C9BFB285D358}">
  <dimension ref="A1:J83"/>
  <sheetViews>
    <sheetView workbookViewId="0">
      <selection activeCell="M10" sqref="M10:N10"/>
    </sheetView>
  </sheetViews>
  <sheetFormatPr defaultRowHeight="14.4" x14ac:dyDescent="0.3"/>
  <cols>
    <col min="2" max="2" width="15.6640625" bestFit="1" customWidth="1"/>
    <col min="3" max="3" width="21" bestFit="1" customWidth="1"/>
    <col min="4" max="4" width="20.5546875" bestFit="1" customWidth="1"/>
    <col min="7" max="7" width="10.5546875" bestFit="1" customWidth="1"/>
    <col min="14" max="14" width="10" bestFit="1" customWidth="1"/>
  </cols>
  <sheetData>
    <row r="1" spans="1:10" ht="15.6" x14ac:dyDescent="0.3">
      <c r="A1" s="61" t="s">
        <v>167</v>
      </c>
      <c r="B1" s="61" t="s">
        <v>164</v>
      </c>
      <c r="C1" s="61" t="s">
        <v>165</v>
      </c>
      <c r="D1" s="62" t="s">
        <v>166</v>
      </c>
    </row>
    <row r="2" spans="1:10" x14ac:dyDescent="0.3">
      <c r="A2" s="63">
        <v>1</v>
      </c>
      <c r="B2" s="63" t="s">
        <v>74</v>
      </c>
      <c r="C2">
        <f>A55+A56+A57+A58</f>
        <v>13</v>
      </c>
      <c r="D2" s="64">
        <f>(I55+I56+I57+I58)/4</f>
        <v>42.375130917589047</v>
      </c>
    </row>
    <row r="3" spans="1:10" x14ac:dyDescent="0.3">
      <c r="A3" s="63">
        <v>2</v>
      </c>
      <c r="B3" s="63" t="s">
        <v>42</v>
      </c>
      <c r="C3">
        <f>A62+A63+A64+A65</f>
        <v>20</v>
      </c>
      <c r="D3" s="64">
        <f>(I62+I63+I64+I65)/4</f>
        <v>41.206640186926705</v>
      </c>
    </row>
    <row r="4" spans="1:10" x14ac:dyDescent="0.3">
      <c r="A4" s="63">
        <v>3</v>
      </c>
      <c r="B4" s="63" t="s">
        <v>85</v>
      </c>
      <c r="C4">
        <f>A43+A44+A45+A46</f>
        <v>23</v>
      </c>
      <c r="D4" s="64">
        <f>(I43+I44+I45+I46)/4</f>
        <v>40.699178000664773</v>
      </c>
    </row>
    <row r="5" spans="1:10" x14ac:dyDescent="0.3">
      <c r="A5" s="63">
        <v>4</v>
      </c>
      <c r="B5" s="65" t="s">
        <v>47</v>
      </c>
      <c r="C5">
        <f>A30+A32+A33+A34</f>
        <v>31</v>
      </c>
      <c r="D5" s="64">
        <f>(I30+I32+I33+I34)/4</f>
        <v>39.598167064090759</v>
      </c>
    </row>
    <row r="6" spans="1:10" x14ac:dyDescent="0.3">
      <c r="A6" s="63">
        <v>5</v>
      </c>
      <c r="B6" s="66" t="s">
        <v>73</v>
      </c>
      <c r="C6">
        <f>A22+A23+A24+A25</f>
        <v>38</v>
      </c>
      <c r="D6" s="64">
        <f>(I22+I23+I24+I25)/4</f>
        <v>37.878830245275253</v>
      </c>
    </row>
    <row r="7" spans="1:10" x14ac:dyDescent="0.3">
      <c r="A7" s="63">
        <v>6</v>
      </c>
      <c r="B7" s="66" t="s">
        <v>88</v>
      </c>
      <c r="C7">
        <f>A51+A52+A53+A54</f>
        <v>40</v>
      </c>
      <c r="D7" s="64">
        <f>(I51+I52+I53+I54)/4</f>
        <v>37.093048062612439</v>
      </c>
    </row>
    <row r="8" spans="1:10" x14ac:dyDescent="0.3">
      <c r="A8" s="63">
        <v>7</v>
      </c>
      <c r="B8" s="63" t="s">
        <v>77</v>
      </c>
      <c r="C8">
        <f>A13+A14+A15+A16</f>
        <v>52</v>
      </c>
      <c r="D8" s="64">
        <f>(I13+I14+I15+I16)/4</f>
        <v>34.01564865163779</v>
      </c>
    </row>
    <row r="9" spans="1:10" x14ac:dyDescent="0.3">
      <c r="A9" s="63"/>
      <c r="B9" s="67"/>
      <c r="C9" s="63"/>
      <c r="D9" s="64"/>
    </row>
    <row r="10" spans="1:10" x14ac:dyDescent="0.3">
      <c r="A10" s="63"/>
      <c r="B10" s="63"/>
      <c r="C10" s="63"/>
      <c r="D10" s="64"/>
    </row>
    <row r="12" spans="1:10" ht="15.6" x14ac:dyDescent="0.3">
      <c r="A12" s="14" t="s">
        <v>160</v>
      </c>
      <c r="B12" s="68" t="s">
        <v>0</v>
      </c>
      <c r="C12" s="14" t="s">
        <v>7</v>
      </c>
      <c r="D12" s="14" t="s">
        <v>161</v>
      </c>
      <c r="E12" s="16" t="s">
        <v>3</v>
      </c>
      <c r="F12" s="16" t="s">
        <v>2</v>
      </c>
      <c r="G12" s="16" t="s">
        <v>5</v>
      </c>
      <c r="H12" s="16" t="s">
        <v>4</v>
      </c>
      <c r="I12" s="16" t="s">
        <v>6</v>
      </c>
      <c r="J12" s="15" t="s">
        <v>65</v>
      </c>
    </row>
    <row r="13" spans="1:10" ht="15.6" x14ac:dyDescent="0.3">
      <c r="A13" s="10">
        <v>8</v>
      </c>
      <c r="B13" s="22" t="s">
        <v>77</v>
      </c>
      <c r="C13" s="23" t="s">
        <v>14</v>
      </c>
      <c r="D13" s="24" t="s">
        <v>162</v>
      </c>
      <c r="E13" s="6">
        <v>13</v>
      </c>
      <c r="F13" s="17">
        <v>0.81111111111111101</v>
      </c>
      <c r="G13" s="18">
        <v>0.82679270833333329</v>
      </c>
      <c r="H13" s="8">
        <f t="shared" ref="H13:H44" si="0">IF(OR(E13="",F13="",G13=""),"",G13-F13)</f>
        <v>1.5681597222222288E-2</v>
      </c>
      <c r="I13" s="9">
        <f t="shared" ref="I13:I44" si="1">IF(OR(E13="",F13="",G13=""),"",E13/(H13)/24)</f>
        <v>34.541549498483128</v>
      </c>
      <c r="J13" s="37">
        <v>45789</v>
      </c>
    </row>
    <row r="14" spans="1:10" ht="15.6" x14ac:dyDescent="0.3">
      <c r="A14" s="10">
        <v>15</v>
      </c>
      <c r="B14" s="22" t="s">
        <v>77</v>
      </c>
      <c r="C14" s="23" t="s">
        <v>14</v>
      </c>
      <c r="D14" s="24" t="s">
        <v>162</v>
      </c>
      <c r="E14" s="6">
        <v>13</v>
      </c>
      <c r="F14" s="17">
        <v>0.80694444444444402</v>
      </c>
      <c r="G14" s="18">
        <v>0.82247789351851852</v>
      </c>
      <c r="H14" s="8">
        <f t="shared" si="0"/>
        <v>1.5533449074074501E-2</v>
      </c>
      <c r="I14" s="9">
        <f t="shared" si="1"/>
        <v>34.870984807277246</v>
      </c>
      <c r="J14" s="37">
        <v>45908</v>
      </c>
    </row>
    <row r="15" spans="1:10" ht="15.6" x14ac:dyDescent="0.3">
      <c r="A15" s="10">
        <v>15</v>
      </c>
      <c r="B15" s="22" t="s">
        <v>140</v>
      </c>
      <c r="C15" s="23" t="s">
        <v>14</v>
      </c>
      <c r="D15" s="24" t="s">
        <v>162</v>
      </c>
      <c r="E15" s="6">
        <v>13</v>
      </c>
      <c r="F15" s="17">
        <v>0.811805555555555</v>
      </c>
      <c r="G15" s="18">
        <v>0.82826331018518518</v>
      </c>
      <c r="H15" s="8">
        <f t="shared" si="0"/>
        <v>1.6457754629630172E-2</v>
      </c>
      <c r="I15" s="9">
        <f t="shared" si="1"/>
        <v>32.912549667708753</v>
      </c>
      <c r="J15" s="37">
        <v>45845</v>
      </c>
    </row>
    <row r="16" spans="1:10" ht="15.6" x14ac:dyDescent="0.3">
      <c r="A16" s="10">
        <v>14</v>
      </c>
      <c r="B16" s="22" t="s">
        <v>155</v>
      </c>
      <c r="C16" s="23" t="s">
        <v>14</v>
      </c>
      <c r="D16" s="24" t="s">
        <v>162</v>
      </c>
      <c r="E16" s="6">
        <v>13</v>
      </c>
      <c r="F16" s="17">
        <v>0.82569444444444395</v>
      </c>
      <c r="G16" s="18">
        <v>0.84174976851851846</v>
      </c>
      <c r="H16" s="8">
        <f t="shared" si="0"/>
        <v>1.6055324074074506E-2</v>
      </c>
      <c r="I16" s="9">
        <f t="shared" si="1"/>
        <v>33.737510633082039</v>
      </c>
      <c r="J16" s="37">
        <v>45796</v>
      </c>
    </row>
    <row r="17" spans="1:10" ht="15.6" x14ac:dyDescent="0.3">
      <c r="A17" s="10">
        <v>1</v>
      </c>
      <c r="B17" s="1" t="s">
        <v>98</v>
      </c>
      <c r="C17" s="2" t="s">
        <v>99</v>
      </c>
      <c r="D17" s="2" t="s">
        <v>163</v>
      </c>
      <c r="E17" s="6">
        <v>13</v>
      </c>
      <c r="F17" s="17">
        <v>0.80902777777777801</v>
      </c>
      <c r="G17" s="18">
        <v>0.82056030092592591</v>
      </c>
      <c r="H17" s="8">
        <f t="shared" si="0"/>
        <v>1.15325231481479E-2</v>
      </c>
      <c r="I17" s="9">
        <f t="shared" si="1"/>
        <v>46.968617336238104</v>
      </c>
      <c r="J17" s="37">
        <v>45845</v>
      </c>
    </row>
    <row r="18" spans="1:10" ht="15.6" x14ac:dyDescent="0.3">
      <c r="A18" s="10">
        <v>1</v>
      </c>
      <c r="B18" s="1" t="s">
        <v>98</v>
      </c>
      <c r="C18" s="2" t="s">
        <v>99</v>
      </c>
      <c r="D18" s="2" t="s">
        <v>163</v>
      </c>
      <c r="E18" s="6">
        <v>13</v>
      </c>
      <c r="F18" s="17">
        <v>0.80694444444444402</v>
      </c>
      <c r="G18" s="18">
        <v>0.81856458333333326</v>
      </c>
      <c r="H18" s="8">
        <f t="shared" si="0"/>
        <v>1.1620138888889242E-2</v>
      </c>
      <c r="I18" s="9">
        <f t="shared" si="1"/>
        <v>46.614474391918741</v>
      </c>
      <c r="J18" s="37">
        <v>45901</v>
      </c>
    </row>
    <row r="19" spans="1:10" ht="15.6" x14ac:dyDescent="0.3">
      <c r="A19" s="10">
        <v>2</v>
      </c>
      <c r="B19" s="1" t="s">
        <v>98</v>
      </c>
      <c r="C19" s="2" t="s">
        <v>99</v>
      </c>
      <c r="D19" s="2" t="s">
        <v>163</v>
      </c>
      <c r="E19" s="6">
        <v>13</v>
      </c>
      <c r="F19" s="17">
        <v>0.80277777777777803</v>
      </c>
      <c r="G19" s="18">
        <v>0.81450914351851844</v>
      </c>
      <c r="H19" s="8">
        <f t="shared" si="0"/>
        <v>1.1731365740740407E-2</v>
      </c>
      <c r="I19" s="9">
        <f t="shared" si="1"/>
        <v>46.172515514163848</v>
      </c>
      <c r="J19" s="37">
        <v>45908</v>
      </c>
    </row>
    <row r="20" spans="1:10" ht="15.6" x14ac:dyDescent="0.3">
      <c r="A20" s="10">
        <v>3</v>
      </c>
      <c r="B20" s="22" t="s">
        <v>133</v>
      </c>
      <c r="C20" s="23" t="s">
        <v>134</v>
      </c>
      <c r="D20" s="23" t="s">
        <v>163</v>
      </c>
      <c r="E20" s="6">
        <v>13</v>
      </c>
      <c r="F20" s="17">
        <v>0.813194444444444</v>
      </c>
      <c r="G20" s="18">
        <v>0.82571805555555544</v>
      </c>
      <c r="H20" s="8">
        <f t="shared" si="0"/>
        <v>1.2523611111111443E-2</v>
      </c>
      <c r="I20" s="9">
        <f t="shared" si="1"/>
        <v>43.251635799045097</v>
      </c>
      <c r="J20" s="37">
        <v>45796</v>
      </c>
    </row>
    <row r="21" spans="1:10" ht="15.6" x14ac:dyDescent="0.3">
      <c r="A21" s="10">
        <v>2</v>
      </c>
      <c r="B21" s="19" t="s">
        <v>133</v>
      </c>
      <c r="C21" s="2" t="s">
        <v>134</v>
      </c>
      <c r="D21" s="24" t="s">
        <v>163</v>
      </c>
      <c r="E21" s="6">
        <v>13</v>
      </c>
      <c r="F21" s="17">
        <v>0.81944444444444398</v>
      </c>
      <c r="G21" s="18">
        <v>0.83185046296296306</v>
      </c>
      <c r="H21" s="8">
        <f t="shared" si="0"/>
        <v>1.240601851851908E-2</v>
      </c>
      <c r="I21" s="9">
        <f t="shared" si="1"/>
        <v>43.661603910883571</v>
      </c>
      <c r="J21" s="37">
        <v>45901</v>
      </c>
    </row>
    <row r="22" spans="1:10" ht="15.6" x14ac:dyDescent="0.3">
      <c r="A22" s="10">
        <v>7</v>
      </c>
      <c r="B22" s="19" t="s">
        <v>73</v>
      </c>
      <c r="C22" s="2" t="s">
        <v>14</v>
      </c>
      <c r="D22" s="2" t="s">
        <v>162</v>
      </c>
      <c r="E22" s="6">
        <v>13</v>
      </c>
      <c r="F22" s="17">
        <v>0.80833333333333302</v>
      </c>
      <c r="G22" s="18">
        <v>0.82291365740740752</v>
      </c>
      <c r="H22" s="8">
        <f t="shared" si="0"/>
        <v>1.4580324074074502E-2</v>
      </c>
      <c r="I22" s="9">
        <f t="shared" si="1"/>
        <v>37.150523123818111</v>
      </c>
      <c r="J22" s="37">
        <v>45789</v>
      </c>
    </row>
    <row r="23" spans="1:10" ht="15.6" x14ac:dyDescent="0.3">
      <c r="A23" s="38">
        <v>11</v>
      </c>
      <c r="B23" s="29" t="s">
        <v>73</v>
      </c>
      <c r="C23" s="30" t="s">
        <v>14</v>
      </c>
      <c r="D23" s="30" t="s">
        <v>162</v>
      </c>
      <c r="E23" s="42">
        <v>13</v>
      </c>
      <c r="F23" s="43">
        <v>0.81597222222222199</v>
      </c>
      <c r="G23" s="44">
        <v>0.83029317129629632</v>
      </c>
      <c r="H23" s="45">
        <f t="shared" si="0"/>
        <v>1.4320949074074329E-2</v>
      </c>
      <c r="I23" s="46">
        <f t="shared" si="1"/>
        <v>37.823377756943714</v>
      </c>
      <c r="J23" s="47">
        <v>45796</v>
      </c>
    </row>
    <row r="24" spans="1:10" ht="15.6" x14ac:dyDescent="0.3">
      <c r="A24" s="10">
        <v>11</v>
      </c>
      <c r="B24" s="19" t="s">
        <v>73</v>
      </c>
      <c r="C24" s="2" t="s">
        <v>14</v>
      </c>
      <c r="D24" s="2" t="s">
        <v>162</v>
      </c>
      <c r="E24" s="6">
        <v>13</v>
      </c>
      <c r="F24" s="17">
        <v>0.81666666666666698</v>
      </c>
      <c r="G24" s="18">
        <v>0.83103275462962956</v>
      </c>
      <c r="H24" s="8">
        <f t="shared" si="0"/>
        <v>1.436608796296257E-2</v>
      </c>
      <c r="I24" s="9">
        <f t="shared" si="1"/>
        <v>37.704535017685103</v>
      </c>
      <c r="J24" s="37">
        <v>45845</v>
      </c>
    </row>
    <row r="25" spans="1:10" ht="15.6" x14ac:dyDescent="0.3">
      <c r="A25" s="10">
        <v>9</v>
      </c>
      <c r="B25" s="19" t="s">
        <v>73</v>
      </c>
      <c r="C25" s="2" t="s">
        <v>14</v>
      </c>
      <c r="D25" s="2" t="s">
        <v>162</v>
      </c>
      <c r="E25" s="6">
        <v>13</v>
      </c>
      <c r="F25" s="17">
        <v>0.81666666666666698</v>
      </c>
      <c r="G25" s="18">
        <v>0.83061388888888876</v>
      </c>
      <c r="H25" s="8">
        <f t="shared" si="0"/>
        <v>1.3947222222221778E-2</v>
      </c>
      <c r="I25" s="9">
        <f t="shared" si="1"/>
        <v>38.836885082654099</v>
      </c>
      <c r="J25" s="37">
        <v>45901</v>
      </c>
    </row>
    <row r="26" spans="1:10" ht="15.6" x14ac:dyDescent="0.3">
      <c r="A26" s="48">
        <v>13</v>
      </c>
      <c r="B26" s="59" t="s">
        <v>73</v>
      </c>
      <c r="C26" s="50" t="s">
        <v>14</v>
      </c>
      <c r="D26" s="50" t="s">
        <v>162</v>
      </c>
      <c r="E26" s="51">
        <v>13</v>
      </c>
      <c r="F26" s="52">
        <v>0.81527777777777799</v>
      </c>
      <c r="G26" s="53">
        <v>0.829392824074074</v>
      </c>
      <c r="H26" s="54">
        <f t="shared" si="0"/>
        <v>1.4115046296296008E-2</v>
      </c>
      <c r="I26" s="55">
        <f t="shared" si="1"/>
        <v>38.375125047149709</v>
      </c>
      <c r="J26" s="56">
        <v>45908</v>
      </c>
    </row>
    <row r="27" spans="1:10" ht="15.6" x14ac:dyDescent="0.3">
      <c r="A27" s="10">
        <v>10</v>
      </c>
      <c r="B27" s="1" t="s">
        <v>71</v>
      </c>
      <c r="C27" s="2" t="s">
        <v>14</v>
      </c>
      <c r="D27" s="2" t="s">
        <v>163</v>
      </c>
      <c r="E27" s="6">
        <v>13</v>
      </c>
      <c r="F27" s="17">
        <v>0.80763888888888902</v>
      </c>
      <c r="G27" s="18">
        <v>0.82422581018518515</v>
      </c>
      <c r="H27" s="8">
        <f t="shared" si="0"/>
        <v>1.6586921296296131E-2</v>
      </c>
      <c r="I27" s="9">
        <f t="shared" si="1"/>
        <v>32.656251090286489</v>
      </c>
      <c r="J27" s="37">
        <v>45789</v>
      </c>
    </row>
    <row r="28" spans="1:10" ht="15.6" x14ac:dyDescent="0.3">
      <c r="A28" s="10">
        <v>12</v>
      </c>
      <c r="B28" s="1" t="s">
        <v>71</v>
      </c>
      <c r="C28" s="2" t="s">
        <v>14</v>
      </c>
      <c r="D28" s="2" t="s">
        <v>163</v>
      </c>
      <c r="E28" s="6">
        <v>13</v>
      </c>
      <c r="F28" s="17">
        <v>0.811805555555555</v>
      </c>
      <c r="G28" s="18">
        <v>0.82720150462962971</v>
      </c>
      <c r="H28" s="8">
        <f t="shared" si="0"/>
        <v>1.5395949074074711E-2</v>
      </c>
      <c r="I28" s="9">
        <f t="shared" si="1"/>
        <v>35.182414806683205</v>
      </c>
      <c r="J28" s="37">
        <v>45901</v>
      </c>
    </row>
    <row r="29" spans="1:10" ht="15.6" x14ac:dyDescent="0.3">
      <c r="A29" s="10">
        <v>11</v>
      </c>
      <c r="B29" s="22" t="s">
        <v>121</v>
      </c>
      <c r="C29" s="23" t="s">
        <v>64</v>
      </c>
      <c r="D29" s="23" t="s">
        <v>163</v>
      </c>
      <c r="E29" s="6">
        <v>13</v>
      </c>
      <c r="F29" s="17">
        <v>0.813194444444444</v>
      </c>
      <c r="G29" s="18">
        <v>0.82685694444444446</v>
      </c>
      <c r="H29" s="8">
        <f t="shared" si="0"/>
        <v>1.3662500000000466E-2</v>
      </c>
      <c r="I29" s="9">
        <f t="shared" si="1"/>
        <v>39.646233607805904</v>
      </c>
      <c r="J29" s="37">
        <v>45908</v>
      </c>
    </row>
    <row r="30" spans="1:10" ht="15.6" x14ac:dyDescent="0.3">
      <c r="A30" s="10">
        <v>6</v>
      </c>
      <c r="B30" s="1" t="s">
        <v>47</v>
      </c>
      <c r="C30" s="2" t="s">
        <v>128</v>
      </c>
      <c r="D30" s="2" t="s">
        <v>162</v>
      </c>
      <c r="E30" s="6">
        <v>13</v>
      </c>
      <c r="F30" s="17">
        <v>0.80555555555555503</v>
      </c>
      <c r="G30" s="18">
        <v>0.81992233796296288</v>
      </c>
      <c r="H30" s="8">
        <f t="shared" si="0"/>
        <v>1.4366782407407852E-2</v>
      </c>
      <c r="I30" s="9">
        <f t="shared" si="1"/>
        <v>37.702712500703747</v>
      </c>
      <c r="J30" s="37">
        <v>45789</v>
      </c>
    </row>
    <row r="31" spans="1:10" ht="15.6" x14ac:dyDescent="0.3">
      <c r="A31" s="48">
        <v>13</v>
      </c>
      <c r="B31" s="49" t="s">
        <v>47</v>
      </c>
      <c r="C31" s="50" t="s">
        <v>128</v>
      </c>
      <c r="D31" s="50" t="s">
        <v>162</v>
      </c>
      <c r="E31" s="51">
        <v>13</v>
      </c>
      <c r="F31" s="52">
        <v>0.8125</v>
      </c>
      <c r="G31" s="53">
        <v>0.82732500000000009</v>
      </c>
      <c r="H31" s="54">
        <f t="shared" si="0"/>
        <v>1.4825000000000088E-2</v>
      </c>
      <c r="I31" s="55">
        <f t="shared" si="1"/>
        <v>36.537380550871056</v>
      </c>
      <c r="J31" s="37">
        <v>45796</v>
      </c>
    </row>
    <row r="32" spans="1:10" ht="15.6" x14ac:dyDescent="0.3">
      <c r="A32" s="10">
        <v>8</v>
      </c>
      <c r="B32" s="1" t="s">
        <v>47</v>
      </c>
      <c r="C32" s="2" t="s">
        <v>128</v>
      </c>
      <c r="D32" s="2" t="s">
        <v>162</v>
      </c>
      <c r="E32" s="6">
        <v>13</v>
      </c>
      <c r="F32" s="17">
        <v>0.80972222222222201</v>
      </c>
      <c r="G32" s="18">
        <v>0.82347361111111106</v>
      </c>
      <c r="H32" s="8">
        <f t="shared" si="0"/>
        <v>1.3751388888889049E-2</v>
      </c>
      <c r="I32" s="9">
        <f t="shared" si="1"/>
        <v>39.389960610038933</v>
      </c>
      <c r="J32" s="37">
        <v>45845</v>
      </c>
    </row>
    <row r="33" spans="1:10" ht="15.6" x14ac:dyDescent="0.3">
      <c r="A33" s="10">
        <v>8</v>
      </c>
      <c r="B33" s="1" t="s">
        <v>47</v>
      </c>
      <c r="C33" s="2" t="s">
        <v>128</v>
      </c>
      <c r="D33" s="2" t="s">
        <v>162</v>
      </c>
      <c r="E33" s="6">
        <v>13</v>
      </c>
      <c r="F33" s="17">
        <v>0.80902777777777801</v>
      </c>
      <c r="G33" s="18">
        <v>0.82245254629629627</v>
      </c>
      <c r="H33" s="8">
        <f t="shared" si="0"/>
        <v>1.342476851851826E-2</v>
      </c>
      <c r="I33" s="9">
        <f t="shared" si="1"/>
        <v>40.348305888439434</v>
      </c>
      <c r="J33" s="37">
        <v>45901</v>
      </c>
    </row>
    <row r="34" spans="1:10" ht="15.6" x14ac:dyDescent="0.3">
      <c r="A34" s="10">
        <v>9</v>
      </c>
      <c r="B34" s="1" t="s">
        <v>47</v>
      </c>
      <c r="C34" s="2" t="s">
        <v>128</v>
      </c>
      <c r="D34" s="2" t="s">
        <v>162</v>
      </c>
      <c r="E34" s="6">
        <v>13</v>
      </c>
      <c r="F34" s="17">
        <v>0.80208333333333304</v>
      </c>
      <c r="G34" s="18">
        <v>0.81531030092592593</v>
      </c>
      <c r="H34" s="8">
        <f t="shared" si="0"/>
        <v>1.3226967592592898E-2</v>
      </c>
      <c r="I34" s="9">
        <f t="shared" si="1"/>
        <v>40.951689257180917</v>
      </c>
      <c r="J34" s="37">
        <v>45908</v>
      </c>
    </row>
    <row r="35" spans="1:10" ht="15.6" x14ac:dyDescent="0.3">
      <c r="A35" s="10">
        <v>13</v>
      </c>
      <c r="B35" s="22" t="s">
        <v>104</v>
      </c>
      <c r="C35" s="2" t="s">
        <v>128</v>
      </c>
      <c r="D35" s="23" t="s">
        <v>163</v>
      </c>
      <c r="E35" s="6">
        <v>13</v>
      </c>
      <c r="F35" s="17">
        <v>0.81111111111111101</v>
      </c>
      <c r="G35" s="18">
        <v>0.82669699074074066</v>
      </c>
      <c r="H35" s="8">
        <f t="shared" si="0"/>
        <v>1.5585879629629651E-2</v>
      </c>
      <c r="I35" s="9">
        <f t="shared" si="1"/>
        <v>34.753679582955797</v>
      </c>
      <c r="J35" s="37">
        <v>45845</v>
      </c>
    </row>
    <row r="36" spans="1:10" ht="15.6" x14ac:dyDescent="0.3">
      <c r="A36" s="10">
        <v>14</v>
      </c>
      <c r="B36" s="1" t="s">
        <v>104</v>
      </c>
      <c r="C36" s="2" t="s">
        <v>128</v>
      </c>
      <c r="D36" s="2" t="s">
        <v>163</v>
      </c>
      <c r="E36" s="6">
        <v>13</v>
      </c>
      <c r="F36" s="17">
        <v>0.80625000000000002</v>
      </c>
      <c r="G36" s="18">
        <v>0.82134722222222212</v>
      </c>
      <c r="H36" s="8">
        <f t="shared" si="0"/>
        <v>1.5097222222222095E-2</v>
      </c>
      <c r="I36" s="9">
        <f t="shared" si="1"/>
        <v>35.878564857406005</v>
      </c>
      <c r="J36" s="37">
        <v>45908</v>
      </c>
    </row>
    <row r="37" spans="1:10" ht="15.6" x14ac:dyDescent="0.3">
      <c r="A37" s="10">
        <v>14</v>
      </c>
      <c r="B37" s="19" t="s">
        <v>111</v>
      </c>
      <c r="C37" s="2" t="s">
        <v>32</v>
      </c>
      <c r="D37" s="2" t="s">
        <v>163</v>
      </c>
      <c r="E37" s="6">
        <v>13</v>
      </c>
      <c r="F37" s="17">
        <v>0.82291666666666696</v>
      </c>
      <c r="G37" s="18">
        <v>0.83875694444444449</v>
      </c>
      <c r="H37" s="8">
        <f t="shared" si="0"/>
        <v>1.5840277777777523E-2</v>
      </c>
      <c r="I37" s="9">
        <f t="shared" si="1"/>
        <v>34.195528277072007</v>
      </c>
      <c r="J37" s="37">
        <v>45845</v>
      </c>
    </row>
    <row r="38" spans="1:10" ht="15.6" x14ac:dyDescent="0.3">
      <c r="A38" s="38">
        <v>12</v>
      </c>
      <c r="B38" t="s">
        <v>36</v>
      </c>
      <c r="C38" s="30" t="s">
        <v>14</v>
      </c>
      <c r="D38" s="30" t="s">
        <v>163</v>
      </c>
      <c r="E38" s="42">
        <v>13</v>
      </c>
      <c r="F38" s="43">
        <v>0.81736111111111098</v>
      </c>
      <c r="G38" s="44">
        <v>0.83197349537037035</v>
      </c>
      <c r="H38" s="45">
        <f t="shared" si="0"/>
        <v>1.461238425925937E-2</v>
      </c>
      <c r="I38" s="46">
        <f t="shared" si="1"/>
        <v>37.069013314745739</v>
      </c>
      <c r="J38" s="47">
        <v>45796</v>
      </c>
    </row>
    <row r="39" spans="1:10" ht="15.6" x14ac:dyDescent="0.3">
      <c r="A39" s="10">
        <v>2</v>
      </c>
      <c r="B39" s="1" t="s">
        <v>107</v>
      </c>
      <c r="C39" s="2" t="s">
        <v>32</v>
      </c>
      <c r="D39" s="2" t="s">
        <v>163</v>
      </c>
      <c r="E39" s="6">
        <v>13</v>
      </c>
      <c r="F39" s="17">
        <v>0.81458333333333299</v>
      </c>
      <c r="G39" s="18">
        <v>0.82712488425925923</v>
      </c>
      <c r="H39" s="8">
        <f t="shared" si="0"/>
        <v>1.2541550925926237E-2</v>
      </c>
      <c r="I39" s="9">
        <f t="shared" si="1"/>
        <v>43.189767347427384</v>
      </c>
      <c r="J39" s="37">
        <v>45845</v>
      </c>
    </row>
    <row r="40" spans="1:10" ht="15.6" x14ac:dyDescent="0.3">
      <c r="A40" s="10">
        <v>3</v>
      </c>
      <c r="B40" s="1" t="s">
        <v>107</v>
      </c>
      <c r="C40" s="2" t="s">
        <v>32</v>
      </c>
      <c r="D40" s="2" t="s">
        <v>163</v>
      </c>
      <c r="E40" s="6">
        <v>13</v>
      </c>
      <c r="F40" s="17">
        <v>0.80138888888888904</v>
      </c>
      <c r="G40" s="18">
        <v>0.81372245370370366</v>
      </c>
      <c r="H40" s="8">
        <f t="shared" si="0"/>
        <v>1.2333564814814624E-2</v>
      </c>
      <c r="I40" s="9">
        <f t="shared" si="1"/>
        <v>43.918094630356713</v>
      </c>
      <c r="J40" s="37">
        <v>45908</v>
      </c>
    </row>
    <row r="41" spans="1:10" ht="15.6" x14ac:dyDescent="0.3">
      <c r="A41" s="10">
        <v>12</v>
      </c>
      <c r="B41" s="1" t="s">
        <v>105</v>
      </c>
      <c r="C41" s="2" t="s">
        <v>14</v>
      </c>
      <c r="D41" s="2" t="s">
        <v>163</v>
      </c>
      <c r="E41" s="6">
        <v>13</v>
      </c>
      <c r="F41" s="17">
        <v>0.8125</v>
      </c>
      <c r="G41" s="18">
        <v>0.82721967592592593</v>
      </c>
      <c r="H41" s="8">
        <f t="shared" si="0"/>
        <v>1.4719675925925935E-2</v>
      </c>
      <c r="I41" s="9">
        <f t="shared" si="1"/>
        <v>36.798817405526087</v>
      </c>
      <c r="J41" s="37">
        <v>45845</v>
      </c>
    </row>
    <row r="42" spans="1:10" ht="15.6" x14ac:dyDescent="0.3">
      <c r="A42" s="10">
        <v>6</v>
      </c>
      <c r="B42" s="1" t="s">
        <v>127</v>
      </c>
      <c r="C42" s="2" t="s">
        <v>123</v>
      </c>
      <c r="D42" s="2" t="s">
        <v>163</v>
      </c>
      <c r="E42" s="6">
        <v>13</v>
      </c>
      <c r="F42" s="17">
        <v>0.80972222222222201</v>
      </c>
      <c r="G42" s="18">
        <v>0.82249027777777783</v>
      </c>
      <c r="H42" s="8">
        <f t="shared" si="0"/>
        <v>1.2768055555555824E-2</v>
      </c>
      <c r="I42" s="9">
        <f t="shared" si="1"/>
        <v>42.423583161099948</v>
      </c>
      <c r="J42" s="37">
        <v>45908</v>
      </c>
    </row>
    <row r="43" spans="1:10" ht="15.6" x14ac:dyDescent="0.3">
      <c r="A43" s="10">
        <v>3</v>
      </c>
      <c r="B43" s="1" t="s">
        <v>85</v>
      </c>
      <c r="C43" s="2" t="s">
        <v>28</v>
      </c>
      <c r="D43" s="2" t="s">
        <v>162</v>
      </c>
      <c r="E43" s="6">
        <v>13</v>
      </c>
      <c r="F43" s="17">
        <v>0.813194444444444</v>
      </c>
      <c r="G43" s="18">
        <v>0.82646585648148141</v>
      </c>
      <c r="H43" s="8">
        <f t="shared" si="0"/>
        <v>1.3271412037037411E-2</v>
      </c>
      <c r="I43" s="9">
        <f t="shared" si="1"/>
        <v>40.814546723061689</v>
      </c>
      <c r="J43" s="37">
        <v>45789</v>
      </c>
    </row>
    <row r="44" spans="1:10" ht="15.6" x14ac:dyDescent="0.3">
      <c r="A44" s="10">
        <v>8</v>
      </c>
      <c r="B44" s="1" t="s">
        <v>85</v>
      </c>
      <c r="C44" s="2" t="s">
        <v>28</v>
      </c>
      <c r="D44" s="2" t="s">
        <v>162</v>
      </c>
      <c r="E44" s="6">
        <v>13</v>
      </c>
      <c r="F44" s="17">
        <v>0.82777777777777795</v>
      </c>
      <c r="G44" s="18">
        <v>0.84138923611111105</v>
      </c>
      <c r="H44" s="8">
        <f t="shared" si="0"/>
        <v>1.3611458333333104E-2</v>
      </c>
      <c r="I44" s="9">
        <f t="shared" si="1"/>
        <v>39.794903191245787</v>
      </c>
      <c r="J44" s="37">
        <v>45796</v>
      </c>
    </row>
    <row r="45" spans="1:10" ht="15.6" x14ac:dyDescent="0.3">
      <c r="A45" s="10">
        <v>6</v>
      </c>
      <c r="B45" s="1" t="s">
        <v>85</v>
      </c>
      <c r="C45" s="2" t="s">
        <v>63</v>
      </c>
      <c r="D45" s="2" t="s">
        <v>162</v>
      </c>
      <c r="E45" s="6">
        <v>13</v>
      </c>
      <c r="F45" s="17">
        <v>0.81805555555555498</v>
      </c>
      <c r="G45" s="18">
        <v>0.83118553240740733</v>
      </c>
      <c r="H45" s="8">
        <f t="shared" ref="H45:H76" si="2">IF(OR(E45="",F45="",G45=""),"",G45-F45)</f>
        <v>1.3129976851852354E-2</v>
      </c>
      <c r="I45" s="9">
        <f t="shared" ref="I45:I76" si="3">IF(OR(E45="",F45="",G45=""),"",E45/(H45)/24)</f>
        <v>41.254198143559506</v>
      </c>
      <c r="J45" s="37">
        <v>45845</v>
      </c>
    </row>
    <row r="46" spans="1:10" ht="15.6" x14ac:dyDescent="0.3">
      <c r="A46" s="10">
        <v>6</v>
      </c>
      <c r="B46" s="1" t="s">
        <v>85</v>
      </c>
      <c r="C46" s="2" t="s">
        <v>28</v>
      </c>
      <c r="D46" s="2" t="s">
        <v>162</v>
      </c>
      <c r="E46" s="6">
        <v>13</v>
      </c>
      <c r="F46" s="17">
        <v>0.80972222222222201</v>
      </c>
      <c r="G46" s="18">
        <v>0.82295520833333335</v>
      </c>
      <c r="H46" s="8">
        <f t="shared" si="2"/>
        <v>1.3232986111111344E-2</v>
      </c>
      <c r="I46" s="9">
        <f t="shared" si="3"/>
        <v>40.933063944792117</v>
      </c>
      <c r="J46" s="37">
        <v>45901</v>
      </c>
    </row>
    <row r="47" spans="1:10" ht="15.6" x14ac:dyDescent="0.3">
      <c r="A47" s="48">
        <v>10</v>
      </c>
      <c r="B47" s="49" t="s">
        <v>85</v>
      </c>
      <c r="C47" s="50" t="s">
        <v>28</v>
      </c>
      <c r="D47" s="50" t="s">
        <v>162</v>
      </c>
      <c r="E47" s="51">
        <v>13</v>
      </c>
      <c r="F47" s="52">
        <v>0.80555555555555558</v>
      </c>
      <c r="G47" s="53">
        <v>0.81885266203703699</v>
      </c>
      <c r="H47" s="54">
        <f t="shared" si="2"/>
        <v>1.3297106481481413E-2</v>
      </c>
      <c r="I47" s="55">
        <f t="shared" si="3"/>
        <v>40.735679406721594</v>
      </c>
      <c r="J47" s="37">
        <v>45908</v>
      </c>
    </row>
    <row r="48" spans="1:10" ht="15.6" x14ac:dyDescent="0.3">
      <c r="A48" s="10">
        <v>4</v>
      </c>
      <c r="B48" s="22" t="s">
        <v>67</v>
      </c>
      <c r="C48" s="23" t="s">
        <v>14</v>
      </c>
      <c r="D48" s="23" t="s">
        <v>163</v>
      </c>
      <c r="E48" s="6">
        <v>13</v>
      </c>
      <c r="F48" s="17">
        <v>0.80277777777777803</v>
      </c>
      <c r="G48" s="18">
        <v>0.816332175925926</v>
      </c>
      <c r="H48" s="8">
        <f t="shared" si="2"/>
        <v>1.3554398148147961E-2</v>
      </c>
      <c r="I48" s="9">
        <f t="shared" si="3"/>
        <v>39.962428486039322</v>
      </c>
      <c r="J48" s="37">
        <v>45789</v>
      </c>
    </row>
    <row r="49" spans="1:10" ht="15.6" x14ac:dyDescent="0.3">
      <c r="A49" s="10">
        <v>7</v>
      </c>
      <c r="B49" s="22" t="s">
        <v>67</v>
      </c>
      <c r="C49" s="23" t="s">
        <v>14</v>
      </c>
      <c r="D49" s="23" t="s">
        <v>163</v>
      </c>
      <c r="E49" s="6">
        <v>13</v>
      </c>
      <c r="F49" s="17">
        <v>0.81041666666666701</v>
      </c>
      <c r="G49" s="18">
        <v>0.82385324074074073</v>
      </c>
      <c r="H49" s="8">
        <f t="shared" si="2"/>
        <v>1.3436574074073726E-2</v>
      </c>
      <c r="I49" s="9">
        <f t="shared" si="3"/>
        <v>40.312855321642502</v>
      </c>
      <c r="J49" s="37">
        <v>45796</v>
      </c>
    </row>
    <row r="50" spans="1:10" ht="15.6" x14ac:dyDescent="0.3">
      <c r="A50" s="10">
        <v>7</v>
      </c>
      <c r="B50" s="22" t="s">
        <v>67</v>
      </c>
      <c r="C50" s="23" t="s">
        <v>14</v>
      </c>
      <c r="D50" s="23" t="s">
        <v>163</v>
      </c>
      <c r="E50" s="6">
        <v>13</v>
      </c>
      <c r="F50" s="17">
        <v>0.81736111111111098</v>
      </c>
      <c r="G50" s="18">
        <v>0.8307310185185186</v>
      </c>
      <c r="H50" s="8">
        <f t="shared" si="2"/>
        <v>1.3369907407407622E-2</v>
      </c>
      <c r="I50" s="9">
        <f t="shared" si="3"/>
        <v>40.51386820873234</v>
      </c>
      <c r="J50" s="37">
        <v>45901</v>
      </c>
    </row>
    <row r="51" spans="1:10" ht="15.6" x14ac:dyDescent="0.3">
      <c r="A51" s="10">
        <v>5</v>
      </c>
      <c r="B51" s="1" t="s">
        <v>88</v>
      </c>
      <c r="C51" s="2" t="s">
        <v>89</v>
      </c>
      <c r="D51" s="2" t="s">
        <v>162</v>
      </c>
      <c r="E51" s="6">
        <v>13</v>
      </c>
      <c r="F51" s="17">
        <v>0.81388888888888899</v>
      </c>
      <c r="G51" s="18">
        <v>0.82800266203703698</v>
      </c>
      <c r="H51" s="8">
        <f t="shared" si="2"/>
        <v>1.411377314814799E-2</v>
      </c>
      <c r="I51" s="9">
        <f t="shared" si="3"/>
        <v>38.37858671674514</v>
      </c>
      <c r="J51" s="37">
        <v>45789</v>
      </c>
    </row>
    <row r="52" spans="1:10" ht="15.6" x14ac:dyDescent="0.3">
      <c r="A52" s="10">
        <v>9</v>
      </c>
      <c r="B52" s="1" t="s">
        <v>88</v>
      </c>
      <c r="C52" s="2" t="s">
        <v>89</v>
      </c>
      <c r="D52" s="2" t="s">
        <v>162</v>
      </c>
      <c r="E52" s="6">
        <v>13</v>
      </c>
      <c r="F52" s="17">
        <v>0.80833333333333302</v>
      </c>
      <c r="G52" s="18">
        <v>0.82205439814814818</v>
      </c>
      <c r="H52" s="8">
        <f t="shared" si="2"/>
        <v>1.3721064814815165E-2</v>
      </c>
      <c r="I52" s="9">
        <f t="shared" si="3"/>
        <v>39.477013918176979</v>
      </c>
      <c r="J52" s="37">
        <v>45796</v>
      </c>
    </row>
    <row r="53" spans="1:10" ht="15.6" x14ac:dyDescent="0.3">
      <c r="A53" s="10">
        <v>10</v>
      </c>
      <c r="B53" s="1" t="s">
        <v>88</v>
      </c>
      <c r="C53" s="2" t="s">
        <v>89</v>
      </c>
      <c r="D53" s="2" t="s">
        <v>162</v>
      </c>
      <c r="E53" s="6">
        <v>13</v>
      </c>
      <c r="F53" s="17">
        <v>0.81736111111111098</v>
      </c>
      <c r="G53" s="18">
        <v>0.83123726851851842</v>
      </c>
      <c r="H53" s="8">
        <f t="shared" si="2"/>
        <v>1.3876157407407441E-2</v>
      </c>
      <c r="I53" s="9">
        <f t="shared" si="3"/>
        <v>39.035782800900726</v>
      </c>
      <c r="J53" s="37">
        <v>45845</v>
      </c>
    </row>
    <row r="54" spans="1:10" ht="15.6" x14ac:dyDescent="0.3">
      <c r="A54" s="38">
        <v>16</v>
      </c>
      <c r="B54" t="s">
        <v>88</v>
      </c>
      <c r="C54" s="30" t="s">
        <v>89</v>
      </c>
      <c r="D54" s="30" t="s">
        <v>162</v>
      </c>
      <c r="E54" s="42">
        <v>13</v>
      </c>
      <c r="F54" s="43">
        <v>0.80902777777777801</v>
      </c>
      <c r="G54" s="44">
        <v>0.82623402777777777</v>
      </c>
      <c r="H54" s="45">
        <f t="shared" si="2"/>
        <v>1.7206249999999756E-2</v>
      </c>
      <c r="I54" s="46">
        <f t="shared" si="3"/>
        <v>31.480808814626911</v>
      </c>
      <c r="J54" s="47">
        <v>45908</v>
      </c>
    </row>
    <row r="55" spans="1:10" ht="15.6" x14ac:dyDescent="0.3">
      <c r="A55" s="10">
        <v>1</v>
      </c>
      <c r="B55" s="1" t="s">
        <v>74</v>
      </c>
      <c r="C55" s="2" t="s">
        <v>75</v>
      </c>
      <c r="D55" s="2" t="s">
        <v>162</v>
      </c>
      <c r="E55" s="6">
        <v>13</v>
      </c>
      <c r="F55" s="17">
        <v>0.80972222222222201</v>
      </c>
      <c r="G55" s="18">
        <v>0.82261631944444447</v>
      </c>
      <c r="H55" s="8">
        <f t="shared" si="2"/>
        <v>1.2894097222222456E-2</v>
      </c>
      <c r="I55" s="9">
        <f t="shared" si="3"/>
        <v>42.008886495219379</v>
      </c>
      <c r="J55" s="37">
        <v>45789</v>
      </c>
    </row>
    <row r="56" spans="1:10" ht="15.6" x14ac:dyDescent="0.3">
      <c r="A56" s="10">
        <v>5</v>
      </c>
      <c r="B56" s="1" t="s">
        <v>74</v>
      </c>
      <c r="C56" s="2" t="s">
        <v>75</v>
      </c>
      <c r="D56" s="2" t="s">
        <v>162</v>
      </c>
      <c r="E56" s="6">
        <v>13</v>
      </c>
      <c r="F56" s="17">
        <v>0.80763888888888902</v>
      </c>
      <c r="G56" s="18">
        <v>0.82030243055555563</v>
      </c>
      <c r="H56" s="8">
        <f t="shared" si="2"/>
        <v>1.2663541666666611E-2</v>
      </c>
      <c r="I56" s="9">
        <f t="shared" si="3"/>
        <v>42.773710619396418</v>
      </c>
      <c r="J56" s="37">
        <v>45796</v>
      </c>
    </row>
    <row r="57" spans="1:10" ht="15.6" x14ac:dyDescent="0.3">
      <c r="A57" s="10">
        <v>4</v>
      </c>
      <c r="B57" s="19" t="s">
        <v>74</v>
      </c>
      <c r="C57" s="2" t="s">
        <v>75</v>
      </c>
      <c r="D57" s="2" t="s">
        <v>162</v>
      </c>
      <c r="E57" s="6">
        <v>13</v>
      </c>
      <c r="F57" s="17">
        <v>0.81874999999999998</v>
      </c>
      <c r="G57" s="18">
        <v>0.83146898148148141</v>
      </c>
      <c r="H57" s="8">
        <f t="shared" si="2"/>
        <v>1.2718981481481428E-2</v>
      </c>
      <c r="I57" s="9">
        <f t="shared" si="3"/>
        <v>42.587267498999196</v>
      </c>
      <c r="J57" s="37">
        <v>45845</v>
      </c>
    </row>
    <row r="58" spans="1:10" ht="15.6" x14ac:dyDescent="0.3">
      <c r="A58" s="10">
        <v>3</v>
      </c>
      <c r="B58" s="1" t="s">
        <v>74</v>
      </c>
      <c r="C58" s="2" t="s">
        <v>75</v>
      </c>
      <c r="D58" s="2" t="s">
        <v>162</v>
      </c>
      <c r="E58" s="6">
        <v>13</v>
      </c>
      <c r="F58" s="17">
        <v>0.8125</v>
      </c>
      <c r="G58" s="18">
        <v>0.82535682870370375</v>
      </c>
      <c r="H58" s="8">
        <f t="shared" si="2"/>
        <v>1.2856828703703749E-2</v>
      </c>
      <c r="I58" s="9">
        <f t="shared" si="3"/>
        <v>42.130659056741209</v>
      </c>
      <c r="J58" s="37">
        <v>45901</v>
      </c>
    </row>
    <row r="59" spans="1:10" ht="15.6" x14ac:dyDescent="0.3">
      <c r="A59" s="48">
        <v>7</v>
      </c>
      <c r="B59" s="49" t="s">
        <v>74</v>
      </c>
      <c r="C59" s="50" t="s">
        <v>75</v>
      </c>
      <c r="D59" s="50" t="s">
        <v>162</v>
      </c>
      <c r="E59" s="51">
        <v>13</v>
      </c>
      <c r="F59" s="52">
        <v>0.8125</v>
      </c>
      <c r="G59" s="53">
        <v>0.82534652777777784</v>
      </c>
      <c r="H59" s="54">
        <f t="shared" si="2"/>
        <v>1.2846527777777839E-2</v>
      </c>
      <c r="I59" s="55">
        <f t="shared" si="3"/>
        <v>42.164441321152296</v>
      </c>
      <c r="J59" s="56">
        <v>45908</v>
      </c>
    </row>
    <row r="60" spans="1:10" ht="15.6" x14ac:dyDescent="0.3">
      <c r="A60" s="10">
        <v>5</v>
      </c>
      <c r="B60" s="1" t="s">
        <v>116</v>
      </c>
      <c r="C60" s="2" t="s">
        <v>117</v>
      </c>
      <c r="D60" s="2" t="s">
        <v>163</v>
      </c>
      <c r="E60" s="6">
        <v>13</v>
      </c>
      <c r="F60" s="17">
        <v>0.80416666666666703</v>
      </c>
      <c r="G60" s="18">
        <v>0.8169012731481482</v>
      </c>
      <c r="H60" s="8">
        <f t="shared" si="2"/>
        <v>1.273460648148117E-2</v>
      </c>
      <c r="I60" s="9">
        <f t="shared" si="3"/>
        <v>42.535014132895689</v>
      </c>
      <c r="J60" s="37">
        <v>45908</v>
      </c>
    </row>
    <row r="61" spans="1:10" ht="15.6" x14ac:dyDescent="0.3">
      <c r="A61" s="10">
        <v>2</v>
      </c>
      <c r="B61" s="1" t="s">
        <v>40</v>
      </c>
      <c r="C61" s="2" t="s">
        <v>41</v>
      </c>
      <c r="D61" s="2" t="s">
        <v>163</v>
      </c>
      <c r="E61" s="6">
        <v>13</v>
      </c>
      <c r="F61" s="17">
        <v>0.82708333333333295</v>
      </c>
      <c r="G61" s="18">
        <v>0.83935405092592597</v>
      </c>
      <c r="H61" s="8">
        <f t="shared" si="2"/>
        <v>1.2270717592593017E-2</v>
      </c>
      <c r="I61" s="9">
        <f t="shared" si="3"/>
        <v>44.14303096614605</v>
      </c>
      <c r="J61" s="37">
        <v>45796</v>
      </c>
    </row>
    <row r="62" spans="1:10" ht="15.6" x14ac:dyDescent="0.3">
      <c r="A62" s="10">
        <v>2</v>
      </c>
      <c r="B62" s="1" t="s">
        <v>42</v>
      </c>
      <c r="C62" s="2" t="s">
        <v>44</v>
      </c>
      <c r="D62" s="2" t="s">
        <v>162</v>
      </c>
      <c r="E62" s="6">
        <v>13</v>
      </c>
      <c r="F62" s="17">
        <v>0.80347222222222203</v>
      </c>
      <c r="G62" s="18">
        <v>0.81667256944444433</v>
      </c>
      <c r="H62" s="8">
        <f t="shared" si="2"/>
        <v>1.3200347222222297E-2</v>
      </c>
      <c r="I62" s="9">
        <f t="shared" si="3"/>
        <v>41.034274140515855</v>
      </c>
      <c r="J62" s="37">
        <v>45789</v>
      </c>
    </row>
    <row r="63" spans="1:10" ht="15.6" x14ac:dyDescent="0.3">
      <c r="A63" s="10">
        <v>6</v>
      </c>
      <c r="B63" s="1" t="s">
        <v>42</v>
      </c>
      <c r="C63" s="2" t="s">
        <v>44</v>
      </c>
      <c r="D63" s="2" t="s">
        <v>162</v>
      </c>
      <c r="E63" s="6">
        <v>13</v>
      </c>
      <c r="F63" s="17">
        <v>0.80902777777777801</v>
      </c>
      <c r="G63" s="18">
        <v>0.82192928240740748</v>
      </c>
      <c r="H63" s="8">
        <f t="shared" si="2"/>
        <v>1.2901504629629468E-2</v>
      </c>
      <c r="I63" s="9">
        <f t="shared" si="3"/>
        <v>41.984767065283251</v>
      </c>
      <c r="J63" s="37">
        <v>45796</v>
      </c>
    </row>
    <row r="64" spans="1:10" ht="15.6" x14ac:dyDescent="0.3">
      <c r="A64" s="10">
        <v>7</v>
      </c>
      <c r="B64" s="1" t="s">
        <v>42</v>
      </c>
      <c r="C64" s="2" t="s">
        <v>44</v>
      </c>
      <c r="D64" s="2" t="s">
        <v>162</v>
      </c>
      <c r="E64" s="6">
        <v>13</v>
      </c>
      <c r="F64" s="17">
        <v>0.80833333333333302</v>
      </c>
      <c r="G64" s="18">
        <v>0.82162534722222214</v>
      </c>
      <c r="H64" s="8">
        <f t="shared" si="2"/>
        <v>1.329201388888912E-2</v>
      </c>
      <c r="I64" s="9">
        <f t="shared" si="3"/>
        <v>40.751286539013421</v>
      </c>
      <c r="J64" s="37">
        <v>45845</v>
      </c>
    </row>
    <row r="65" spans="1:10" ht="15.6" x14ac:dyDescent="0.3">
      <c r="A65" s="10">
        <v>5</v>
      </c>
      <c r="B65" s="1" t="s">
        <v>42</v>
      </c>
      <c r="C65" s="2" t="s">
        <v>44</v>
      </c>
      <c r="D65" s="2" t="s">
        <v>162</v>
      </c>
      <c r="E65" s="6">
        <v>13</v>
      </c>
      <c r="F65" s="17">
        <v>0.80833333333333302</v>
      </c>
      <c r="G65" s="18">
        <v>0.82152662037037028</v>
      </c>
      <c r="H65" s="8">
        <f t="shared" si="2"/>
        <v>1.319328703703726E-2</v>
      </c>
      <c r="I65" s="9">
        <f t="shared" si="3"/>
        <v>41.056233002894295</v>
      </c>
      <c r="J65" s="37">
        <v>45901</v>
      </c>
    </row>
    <row r="66" spans="1:10" ht="15.6" x14ac:dyDescent="0.3">
      <c r="A66" s="48">
        <v>8</v>
      </c>
      <c r="B66" s="49" t="s">
        <v>42</v>
      </c>
      <c r="C66" s="50" t="s">
        <v>44</v>
      </c>
      <c r="D66" s="50" t="s">
        <v>162</v>
      </c>
      <c r="E66" s="51">
        <v>13</v>
      </c>
      <c r="F66" s="52">
        <v>0.80069444444444404</v>
      </c>
      <c r="G66" s="53">
        <v>0.81376562500000005</v>
      </c>
      <c r="H66" s="54">
        <f t="shared" si="2"/>
        <v>1.3071180555556006E-2</v>
      </c>
      <c r="I66" s="55">
        <f t="shared" si="3"/>
        <v>41.43976623721467</v>
      </c>
      <c r="J66" s="56">
        <v>45908</v>
      </c>
    </row>
    <row r="67" spans="1:10" ht="15.6" x14ac:dyDescent="0.3">
      <c r="A67" s="38">
        <v>4</v>
      </c>
      <c r="B67" t="s">
        <v>125</v>
      </c>
      <c r="C67" s="30" t="s">
        <v>126</v>
      </c>
      <c r="D67" s="30" t="s">
        <v>163</v>
      </c>
      <c r="E67" s="42">
        <v>13</v>
      </c>
      <c r="F67" s="43">
        <v>0.81805555555555498</v>
      </c>
      <c r="G67" s="44">
        <v>0.83059548611111111</v>
      </c>
      <c r="H67" s="45">
        <f t="shared" si="2"/>
        <v>1.2539930555556134E-2</v>
      </c>
      <c r="I67" s="46">
        <f t="shared" si="3"/>
        <v>43.195348193269503</v>
      </c>
      <c r="J67" s="47">
        <v>45796</v>
      </c>
    </row>
    <row r="68" spans="1:10" ht="15.6" x14ac:dyDescent="0.3">
      <c r="A68" s="10">
        <v>4</v>
      </c>
      <c r="B68" s="1" t="s">
        <v>125</v>
      </c>
      <c r="C68" s="2" t="s">
        <v>126</v>
      </c>
      <c r="D68" s="2" t="s">
        <v>163</v>
      </c>
      <c r="E68" s="6">
        <v>13</v>
      </c>
      <c r="F68" s="17">
        <v>0.81041666666666701</v>
      </c>
      <c r="G68" s="18">
        <v>0.82299837962962963</v>
      </c>
      <c r="H68" s="8">
        <f t="shared" si="2"/>
        <v>1.2581712962962621E-2</v>
      </c>
      <c r="I68" s="9">
        <f t="shared" si="3"/>
        <v>43.051901458982279</v>
      </c>
      <c r="J68" s="37">
        <v>45908</v>
      </c>
    </row>
    <row r="69" spans="1:10" ht="15.6" x14ac:dyDescent="0.3">
      <c r="A69" s="10">
        <v>10</v>
      </c>
      <c r="B69" s="1" t="s">
        <v>122</v>
      </c>
      <c r="C69" s="2" t="s">
        <v>123</v>
      </c>
      <c r="D69" s="2" t="s">
        <v>163</v>
      </c>
      <c r="E69" s="6">
        <v>13</v>
      </c>
      <c r="F69" s="17">
        <v>0.81458333333333299</v>
      </c>
      <c r="G69" s="18">
        <v>0.82902407407407397</v>
      </c>
      <c r="H69" s="8">
        <f t="shared" si="2"/>
        <v>1.4440740740740976E-2</v>
      </c>
      <c r="I69" s="9">
        <f t="shared" si="3"/>
        <v>37.509617850730343</v>
      </c>
      <c r="J69" s="37">
        <v>45901</v>
      </c>
    </row>
    <row r="70" spans="1:10" ht="15.6" x14ac:dyDescent="0.3">
      <c r="A70" s="10">
        <v>12</v>
      </c>
      <c r="B70" s="22" t="s">
        <v>122</v>
      </c>
      <c r="C70" s="23" t="s">
        <v>123</v>
      </c>
      <c r="D70" s="25" t="s">
        <v>163</v>
      </c>
      <c r="E70" s="6">
        <v>13</v>
      </c>
      <c r="F70" s="17">
        <v>0.81666666666666698</v>
      </c>
      <c r="G70" s="18">
        <v>0.83045543981481484</v>
      </c>
      <c r="H70" s="8">
        <f t="shared" si="2"/>
        <v>1.3788773148147859E-2</v>
      </c>
      <c r="I70" s="9">
        <f t="shared" si="3"/>
        <v>39.283166156042292</v>
      </c>
      <c r="J70" s="37">
        <v>45908</v>
      </c>
    </row>
    <row r="71" spans="1:10" ht="15.6" x14ac:dyDescent="0.3">
      <c r="A71" s="10">
        <v>3</v>
      </c>
      <c r="B71" s="22" t="s">
        <v>106</v>
      </c>
      <c r="C71" s="23" t="s">
        <v>32</v>
      </c>
      <c r="D71" s="23" t="s">
        <v>163</v>
      </c>
      <c r="E71" s="6">
        <v>13</v>
      </c>
      <c r="F71" s="17">
        <v>0.81388888888888899</v>
      </c>
      <c r="G71" s="18">
        <v>0.82651365740740734</v>
      </c>
      <c r="H71" s="8">
        <f t="shared" si="2"/>
        <v>1.2624768518518348E-2</v>
      </c>
      <c r="I71" s="9">
        <f t="shared" si="3"/>
        <v>42.905077100790841</v>
      </c>
      <c r="J71" s="37">
        <v>45845</v>
      </c>
    </row>
    <row r="72" spans="1:10" ht="15.6" x14ac:dyDescent="0.3">
      <c r="A72" s="10">
        <v>9</v>
      </c>
      <c r="B72" s="1" t="s">
        <v>114</v>
      </c>
      <c r="C72" s="2" t="s">
        <v>112</v>
      </c>
      <c r="D72" s="2" t="s">
        <v>163</v>
      </c>
      <c r="E72" s="6">
        <v>13</v>
      </c>
      <c r="F72" s="17">
        <v>0.82152777777777797</v>
      </c>
      <c r="G72" s="18">
        <v>0.83532349537037032</v>
      </c>
      <c r="H72" s="8">
        <f t="shared" si="2"/>
        <v>1.3795717592592349E-2</v>
      </c>
      <c r="I72" s="9">
        <f t="shared" si="3"/>
        <v>39.263391920802739</v>
      </c>
      <c r="J72" s="37">
        <v>45845</v>
      </c>
    </row>
    <row r="73" spans="1:10" ht="15.6" x14ac:dyDescent="0.3">
      <c r="A73" s="10">
        <v>4</v>
      </c>
      <c r="B73" s="1" t="s">
        <v>114</v>
      </c>
      <c r="C73" s="2" t="s">
        <v>112</v>
      </c>
      <c r="D73" s="2" t="s">
        <v>163</v>
      </c>
      <c r="E73" s="6">
        <v>13</v>
      </c>
      <c r="F73" s="17">
        <v>0.81874999999999998</v>
      </c>
      <c r="G73" s="18">
        <v>0.83171909722222226</v>
      </c>
      <c r="H73" s="8">
        <f t="shared" si="2"/>
        <v>1.2969097222222281E-2</v>
      </c>
      <c r="I73" s="9">
        <f t="shared" si="3"/>
        <v>41.76595004149803</v>
      </c>
      <c r="J73" s="37">
        <v>45901</v>
      </c>
    </row>
    <row r="74" spans="1:10" ht="15.6" x14ac:dyDescent="0.3">
      <c r="A74" s="10">
        <v>9</v>
      </c>
      <c r="B74" s="22" t="s">
        <v>76</v>
      </c>
      <c r="C74" s="23" t="s">
        <v>14</v>
      </c>
      <c r="D74" s="24" t="s">
        <v>163</v>
      </c>
      <c r="E74" s="6">
        <v>13</v>
      </c>
      <c r="F74" s="17">
        <v>0.81041666666666701</v>
      </c>
      <c r="G74" s="18">
        <v>0.82615347222222224</v>
      </c>
      <c r="H74" s="8">
        <f t="shared" si="2"/>
        <v>1.5736805555555233E-2</v>
      </c>
      <c r="I74" s="9">
        <f t="shared" si="3"/>
        <v>34.420369798332636</v>
      </c>
      <c r="J74" s="37">
        <v>45789</v>
      </c>
    </row>
    <row r="75" spans="1:10" ht="15.6" x14ac:dyDescent="0.3">
      <c r="A75" s="10">
        <v>11</v>
      </c>
      <c r="B75" s="22" t="s">
        <v>76</v>
      </c>
      <c r="C75" s="23" t="s">
        <v>14</v>
      </c>
      <c r="D75" s="24" t="s">
        <v>163</v>
      </c>
      <c r="E75" s="6">
        <v>13</v>
      </c>
      <c r="F75" s="17">
        <v>0.81111111111111101</v>
      </c>
      <c r="G75" s="18">
        <v>0.82619259259259248</v>
      </c>
      <c r="H75" s="8">
        <f t="shared" si="2"/>
        <v>1.5081481481481473E-2</v>
      </c>
      <c r="I75" s="9">
        <f t="shared" si="3"/>
        <v>35.916011787819272</v>
      </c>
      <c r="J75" s="37">
        <v>45901</v>
      </c>
    </row>
    <row r="76" spans="1:10" ht="15.6" x14ac:dyDescent="0.3">
      <c r="A76" s="10">
        <v>10</v>
      </c>
      <c r="B76" s="19" t="s">
        <v>152</v>
      </c>
      <c r="C76" s="2" t="s">
        <v>14</v>
      </c>
      <c r="D76" s="2" t="s">
        <v>163</v>
      </c>
      <c r="E76" s="6">
        <v>13</v>
      </c>
      <c r="F76" s="17">
        <v>0.82291666666666696</v>
      </c>
      <c r="G76" s="18">
        <v>0.83695891203703698</v>
      </c>
      <c r="H76" s="8">
        <f t="shared" si="2"/>
        <v>1.4042245370370021E-2</v>
      </c>
      <c r="I76" s="9">
        <f t="shared" si="3"/>
        <v>38.574077889965928</v>
      </c>
      <c r="J76" s="37">
        <v>45796</v>
      </c>
    </row>
    <row r="77" spans="1:10" ht="15.6" x14ac:dyDescent="0.3">
      <c r="A77" s="10">
        <v>1</v>
      </c>
      <c r="B77" s="1" t="s">
        <v>43</v>
      </c>
      <c r="C77" s="2" t="s">
        <v>32</v>
      </c>
      <c r="D77" s="2" t="s">
        <v>163</v>
      </c>
      <c r="E77" s="6">
        <v>13</v>
      </c>
      <c r="F77" s="17">
        <v>0.82499999999999996</v>
      </c>
      <c r="G77" s="18">
        <v>0.83658599537037037</v>
      </c>
      <c r="H77" s="8">
        <f t="shared" ref="H77:H108" si="4">IF(OR(E77="",F77="",G77=""),"",G77-F77)</f>
        <v>1.1585995370370417E-2</v>
      </c>
      <c r="I77" s="9">
        <f t="shared" ref="I77:I108" si="5">IF(OR(E77="",F77="",G77=""),"",E77/(H77)/24)</f>
        <v>46.751845599032805</v>
      </c>
      <c r="J77" s="37">
        <v>45796</v>
      </c>
    </row>
    <row r="78" spans="1:10" ht="15.6" x14ac:dyDescent="0.3">
      <c r="A78" s="10">
        <v>1</v>
      </c>
      <c r="B78" s="1" t="s">
        <v>43</v>
      </c>
      <c r="C78" s="2" t="s">
        <v>32</v>
      </c>
      <c r="D78" s="2" t="s">
        <v>163</v>
      </c>
      <c r="E78" s="6">
        <v>13</v>
      </c>
      <c r="F78" s="17">
        <v>0.81111111111111101</v>
      </c>
      <c r="G78" s="18">
        <v>0.82270324074074075</v>
      </c>
      <c r="H78" s="8">
        <f t="shared" si="4"/>
        <v>1.1592129629629744E-2</v>
      </c>
      <c r="I78" s="9">
        <f t="shared" si="5"/>
        <v>46.727105715084008</v>
      </c>
      <c r="J78" s="37">
        <v>45908</v>
      </c>
    </row>
    <row r="79" spans="1:10" ht="15.6" x14ac:dyDescent="0.3">
      <c r="A79" s="10">
        <v>5</v>
      </c>
      <c r="B79" s="1" t="s">
        <v>110</v>
      </c>
      <c r="C79" s="2" t="s">
        <v>112</v>
      </c>
      <c r="D79" s="2" t="s">
        <v>163</v>
      </c>
      <c r="E79" s="6">
        <v>13</v>
      </c>
      <c r="F79" s="17">
        <v>0.82222222222222197</v>
      </c>
      <c r="G79" s="18">
        <v>0.83495150462962964</v>
      </c>
      <c r="H79" s="8">
        <f t="shared" si="4"/>
        <v>1.2729282407407672E-2</v>
      </c>
      <c r="I79" s="9">
        <f t="shared" si="5"/>
        <v>42.552804575334854</v>
      </c>
      <c r="J79" s="37">
        <v>45845</v>
      </c>
    </row>
    <row r="80" spans="1:10" x14ac:dyDescent="0.3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x14ac:dyDescent="0.3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x14ac:dyDescent="0.3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x14ac:dyDescent="0.3">
      <c r="A83" s="1"/>
      <c r="B83" s="1"/>
      <c r="C83" s="1"/>
      <c r="D83" s="1"/>
      <c r="E83" s="1"/>
      <c r="F83" s="1"/>
      <c r="G83" s="1"/>
      <c r="H83" s="1"/>
      <c r="I83" s="1"/>
      <c r="J83" s="1"/>
    </row>
  </sheetData>
  <conditionalFormatting sqref="A13:A22 E13:J22">
    <cfRule type="dataBar" priority="15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{38DC15E6-3423-4BAB-BA16-8BA83AE0CEE4}</x14:id>
        </ext>
      </extLst>
    </cfRule>
  </conditionalFormatting>
  <conditionalFormatting sqref="A24:A37 E24:J37">
    <cfRule type="dataBar" priority="13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{7FB094A5-CD48-4975-A17B-CC1B05094982}</x14:id>
        </ext>
      </extLst>
    </cfRule>
  </conditionalFormatting>
  <conditionalFormatting sqref="A12:J12 A1:D1">
    <cfRule type="dataBar" priority="40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{F73A5802-2BAF-427D-B7F5-B600FA1314B6}</x14:id>
        </ext>
      </extLst>
    </cfRule>
  </conditionalFormatting>
  <conditionalFormatting sqref="E39:E42 E44:E53 A39:A53 F39:J53">
    <cfRule type="dataBar" priority="11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{0F2AFFC1-F838-4E5D-B6DD-E82889DCF83A}</x14:id>
        </ext>
      </extLst>
    </cfRule>
  </conditionalFormatting>
  <conditionalFormatting sqref="E43">
    <cfRule type="dataBar" priority="10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{CB661FB4-9F58-43D6-A01A-B32172CEC41D}</x14:id>
        </ext>
      </extLst>
    </cfRule>
  </conditionalFormatting>
  <conditionalFormatting sqref="E55 E57 E59 E61">
    <cfRule type="dataBar" priority="6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{411CFD3B-FFE0-432C-88B6-37E362189264}</x14:id>
        </ext>
      </extLst>
    </cfRule>
  </conditionalFormatting>
  <conditionalFormatting sqref="E56 E58 E60">
    <cfRule type="dataBar" priority="7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{325992A9-B856-4894-8CDB-F233280BC605}</x14:id>
        </ext>
      </extLst>
    </cfRule>
  </conditionalFormatting>
  <conditionalFormatting sqref="E62 E64 E66">
    <cfRule type="dataBar" priority="5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{1008030E-DC18-4AF7-8040-53EB4080CEE9}</x14:id>
        </ext>
      </extLst>
    </cfRule>
  </conditionalFormatting>
  <conditionalFormatting sqref="E68 E72 E70 E74 E76 E78 E80 E82">
    <cfRule type="dataBar" priority="1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{D937F474-084E-45A7-BB16-024C7A1689E1}</x14:id>
        </ext>
      </extLst>
    </cfRule>
  </conditionalFormatting>
  <conditionalFormatting sqref="E69 E73 E71 E75 E77 E79 E81 E83">
    <cfRule type="dataBar" priority="2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{BC65B45B-D891-4CD2-8FCB-610BF41FB1E5}</x14:id>
        </ext>
      </extLst>
    </cfRule>
  </conditionalFormatting>
  <conditionalFormatting sqref="F13 F15 F17 F19 F21 G13:I22">
    <cfRule type="dataBar" priority="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{40489AA5-A7E5-472F-A31C-1AECFF196645}</x14:id>
        </ext>
      </extLst>
    </cfRule>
  </conditionalFormatting>
  <conditionalFormatting sqref="F24 F26 F28 F30 F32 F34 F36 G24:I37">
    <cfRule type="dataBar" priority="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{61338C32-CA93-4FB6-8331-98DC2F39DBCA}</x14:id>
        </ext>
      </extLst>
    </cfRule>
  </conditionalFormatting>
  <conditionalFormatting sqref="F40 F42 F44 F46 F48 F50 F52 G39:I53">
    <cfRule type="dataBar" priority="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{A5BEA603-C780-4424-9C09-052675F87DBA}</x14:id>
        </ext>
      </extLst>
    </cfRule>
  </conditionalFormatting>
  <conditionalFormatting sqref="F55 F57 F59 F61 F63 F65 G55:I66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{8600A9BB-F511-4F6A-ACC3-12D8401439DA}</x14:id>
        </ext>
      </extLst>
    </cfRule>
  </conditionalFormatting>
  <conditionalFormatting sqref="F68 F70 F72 F74 F76 F78 F80 G68:I83 F82:F83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{5876DD10-2C96-44DB-BF56-5A7CB2BD03E6}</x14:id>
        </ext>
      </extLst>
    </cfRule>
  </conditionalFormatting>
  <conditionalFormatting sqref="F55:J66 E63 E65 A55:A66">
    <cfRule type="dataBar" priority="8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{A988FA06-A091-4459-934D-1DCB717B4B1D}</x14:id>
        </ext>
      </extLst>
    </cfRule>
  </conditionalFormatting>
  <conditionalFormatting sqref="F68:J83 A68:A83">
    <cfRule type="dataBar" priority="3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{8C32510E-64F1-47E4-B646-5CD01FE6CE88}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8DC15E6-3423-4BAB-BA16-8BA83AE0CEE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A13:A22 E13:J22</xm:sqref>
        </x14:conditionalFormatting>
        <x14:conditionalFormatting xmlns:xm="http://schemas.microsoft.com/office/excel/2006/main">
          <x14:cfRule type="dataBar" id="{7FB094A5-CD48-4975-A17B-CC1B0509498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A24:A37 E24:J37</xm:sqref>
        </x14:conditionalFormatting>
        <x14:conditionalFormatting xmlns:xm="http://schemas.microsoft.com/office/excel/2006/main">
          <x14:cfRule type="dataBar" id="{F73A5802-2BAF-427D-B7F5-B600FA1314B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A12:J12 A1:D1</xm:sqref>
        </x14:conditionalFormatting>
        <x14:conditionalFormatting xmlns:xm="http://schemas.microsoft.com/office/excel/2006/main">
          <x14:cfRule type="dataBar" id="{0F2AFFC1-F838-4E5D-B6DD-E82889DCF83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E39:E42 E44:E53 A39:A53 F39:J53</xm:sqref>
        </x14:conditionalFormatting>
        <x14:conditionalFormatting xmlns:xm="http://schemas.microsoft.com/office/excel/2006/main">
          <x14:cfRule type="dataBar" id="{CB661FB4-9F58-43D6-A01A-B32172CEC41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E43</xm:sqref>
        </x14:conditionalFormatting>
        <x14:conditionalFormatting xmlns:xm="http://schemas.microsoft.com/office/excel/2006/main">
          <x14:cfRule type="dataBar" id="{411CFD3B-FFE0-432C-88B6-37E36218926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E55 E57 E59 E61</xm:sqref>
        </x14:conditionalFormatting>
        <x14:conditionalFormatting xmlns:xm="http://schemas.microsoft.com/office/excel/2006/main">
          <x14:cfRule type="dataBar" id="{325992A9-B856-4894-8CDB-F233280BC60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E56 E58 E60</xm:sqref>
        </x14:conditionalFormatting>
        <x14:conditionalFormatting xmlns:xm="http://schemas.microsoft.com/office/excel/2006/main">
          <x14:cfRule type="dataBar" id="{1008030E-DC18-4AF7-8040-53EB4080CEE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E62 E64 E66</xm:sqref>
        </x14:conditionalFormatting>
        <x14:conditionalFormatting xmlns:xm="http://schemas.microsoft.com/office/excel/2006/main">
          <x14:cfRule type="dataBar" id="{D937F474-084E-45A7-BB16-024C7A1689E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E68 E72 E70 E74 E76 E78 E80 E82</xm:sqref>
        </x14:conditionalFormatting>
        <x14:conditionalFormatting xmlns:xm="http://schemas.microsoft.com/office/excel/2006/main">
          <x14:cfRule type="dataBar" id="{BC65B45B-D891-4CD2-8FCB-610BF41FB1E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E69 E73 E71 E75 E77 E79 E81 E83</xm:sqref>
        </x14:conditionalFormatting>
        <x14:conditionalFormatting xmlns:xm="http://schemas.microsoft.com/office/excel/2006/main">
          <x14:cfRule type="dataBar" id="{40489AA5-A7E5-472F-A31C-1AECFF19664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F13 F15 F17 F19 F21 G13:I22</xm:sqref>
        </x14:conditionalFormatting>
        <x14:conditionalFormatting xmlns:xm="http://schemas.microsoft.com/office/excel/2006/main">
          <x14:cfRule type="dataBar" id="{61338C32-CA93-4FB6-8331-98DC2F39DBC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F24 F26 F28 F30 F32 F34 F36 G24:I37</xm:sqref>
        </x14:conditionalFormatting>
        <x14:conditionalFormatting xmlns:xm="http://schemas.microsoft.com/office/excel/2006/main">
          <x14:cfRule type="dataBar" id="{A5BEA603-C780-4424-9C09-052675F87DB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F40 F42 F44 F46 F48 F50 F52 G39:I53</xm:sqref>
        </x14:conditionalFormatting>
        <x14:conditionalFormatting xmlns:xm="http://schemas.microsoft.com/office/excel/2006/main">
          <x14:cfRule type="dataBar" id="{8600A9BB-F511-4F6A-ACC3-12D8401439D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F55 F57 F59 F61 F63 F65 G55:I66</xm:sqref>
        </x14:conditionalFormatting>
        <x14:conditionalFormatting xmlns:xm="http://schemas.microsoft.com/office/excel/2006/main">
          <x14:cfRule type="dataBar" id="{5876DD10-2C96-44DB-BF56-5A7CB2BD03E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F68 F70 F72 F74 F76 F78 F80 G68:I83 F82:F83</xm:sqref>
        </x14:conditionalFormatting>
        <x14:conditionalFormatting xmlns:xm="http://schemas.microsoft.com/office/excel/2006/main">
          <x14:cfRule type="dataBar" id="{A988FA06-A091-4459-934D-1DCB717B4B1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F55:J66 E63 E65 A55:A66</xm:sqref>
        </x14:conditionalFormatting>
        <x14:conditionalFormatting xmlns:xm="http://schemas.microsoft.com/office/excel/2006/main">
          <x14:cfRule type="dataBar" id="{8C32510E-64F1-47E4-B646-5CD01FE6CE8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F68:J83 A68:A83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14</vt:i4>
      </vt:variant>
    </vt:vector>
  </HeadingPairs>
  <TitlesOfParts>
    <vt:vector size="14" baseType="lpstr">
      <vt:lpstr>Klassement</vt:lpstr>
      <vt:lpstr>12 mei</vt:lpstr>
      <vt:lpstr>19 mei</vt:lpstr>
      <vt:lpstr>7 jul</vt:lpstr>
      <vt:lpstr>1 sep</vt:lpstr>
      <vt:lpstr>8 sep</vt:lpstr>
      <vt:lpstr>m1</vt:lpstr>
      <vt:lpstr>m2</vt:lpstr>
      <vt:lpstr>m3</vt:lpstr>
      <vt:lpstr>m4</vt:lpstr>
      <vt:lpstr>v1</vt:lpstr>
      <vt:lpstr>v2</vt:lpstr>
      <vt:lpstr>v3</vt:lpstr>
      <vt:lpstr>v4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WV De Waardrenner</cp:lastModifiedBy>
  <cp:lastPrinted>2016-08-29T14:55:18Z</cp:lastPrinted>
  <dcterms:created xsi:type="dcterms:W3CDTF">2015-08-31T20:40:50Z</dcterms:created>
  <dcterms:modified xsi:type="dcterms:W3CDTF">2025-09-11T13:09:58Z</dcterms:modified>
</cp:coreProperties>
</file>